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9185" windowHeight="11610" tabRatio="993" activeTab="0"/>
  </bookViews>
  <sheets>
    <sheet name="結果報告" sheetId="1" r:id="rId1"/>
    <sheet name="委員長コメント" sheetId="2" r:id="rId2"/>
    <sheet name="献血件数及びＨＩＶ抗体陽性件数" sheetId="3" r:id="rId3"/>
    <sheet name="ＨＩＶ感染者情報 " sheetId="4" r:id="rId4"/>
    <sheet name="エイズ患者等の届出状況" sheetId="5" r:id="rId5"/>
    <sheet name="都道府県別感染者" sheetId="6" r:id="rId6"/>
    <sheet name="都道府県別患者" sheetId="7" r:id="rId7"/>
  </sheets>
  <definedNames>
    <definedName name="_xlnm.Print_Area" localSheetId="3">'ＨＩＶ感染者情報 '!$A$1:$AA$33</definedName>
    <definedName name="_xlnm.Print_Area" localSheetId="4">'エイズ患者等の届出状況'!$A$1:$AA$43</definedName>
    <definedName name="_xlnm.Print_Area" localSheetId="6">'都道府県別患者'!$A$1:$J$58</definedName>
    <definedName name="_xlnm.Print_Area" localSheetId="5">'都道府県別感染者'!$A$1:$J$58</definedName>
  </definedNames>
  <calcPr fullCalcOnLoad="1"/>
</workbook>
</file>

<file path=xl/sharedStrings.xml><?xml version="1.0" encoding="utf-8"?>
<sst xmlns="http://schemas.openxmlformats.org/spreadsheetml/2006/main" count="997" uniqueCount="297">
  <si>
    <t>エイズ動向委員会の結果報告について</t>
  </si>
  <si>
    <t>１．本日の委員会では、平成１１年１２月２７日より平成１２年２月２７日までの感染症法に基づく患者・感染者報告並びに平成１２年１月１日より２月２９日までの任意報告を解析した。</t>
  </si>
  <si>
    <t>２．平成１１年１２月２７日から平成１２年２月２７日までの間に感染症法に基づき報告されたエイズ患者は４３件、ＨＩＶ感染者は４４件であった。</t>
  </si>
  <si>
    <t>　　患者４３件、感染者４４件の内訳は、</t>
  </si>
  <si>
    <t>　①感染原因では、異性間の性的接触による患者２０件、感染者２１件、同性間の性的</t>
  </si>
  <si>
    <t>　　接触による患者１０件、感染者１５件、その他の原因の患者１件、感染者１件、原因不明の患者１２件、感染者７件であった。（表１－１、１－２）</t>
  </si>
  <si>
    <t>　②性別では男性患者３８件、感染者３５件、女性患者５件、感染者９件であった。</t>
  </si>
  <si>
    <t>　③年齢区分別では、患者は２０代６件、３０代１２件、４０代７件、５０歳以上１８件、感染者は１０代１件、２０代１７件、３０代１５件、４０代６件、５０歳以上５件であった。（表２－１、２－２）</t>
  </si>
  <si>
    <t>　④国籍では日本人患者３７件、感染者３１件、外国人患者６件、感染者１３件である。</t>
  </si>
  <si>
    <t>　⑤感染地域では、国内で感染した患者２５件、感染者２８件、海外で感染した患者</t>
  </si>
  <si>
    <t>　　１１件、感染者４件、感染地域不明患者７件、感染者１２件であった。</t>
  </si>
  <si>
    <t>　　（表３－１、３－２）</t>
  </si>
  <si>
    <t>３．患者４３件、感染者４４件のうち</t>
  </si>
  <si>
    <t>　①異性間の性的接触による患者２０件、感染者２１件のうち日本人男性は、患者１８件、感染者１１件、日本人女性は患者１件、感染者５件であった。また、外国人男性は、患者１件、感染者２件、外国人女性は、患者０件、感染者は３件であった。（表１－１、１－２）</t>
  </si>
  <si>
    <t>　②日本人男性患者３５件のうち２０代５件、３０代８件、４０代６件、５０歳以上</t>
  </si>
  <si>
    <t>　　１６件、日本人男性感染者２６件のうち１０代１件、２０代８件、３０代８件、</t>
  </si>
  <si>
    <t>　　４０代４件、５０歳以上５件であった。また、日本人女性患者２件のうち５０歳以上２件、日本人女性感染者５件のうち２０代３件、３０代２件であった。（表２－１、２－２）</t>
  </si>
  <si>
    <t>　③外国人男性患者３件のうち３０代２件、４０代１件、外国人男性感染者９件のうち２０代３件、３０代４件、４０代２件であった。また、外国人女性患者３件のうち２０代１件、３０代２件、外国人女性感染者４件のうち２０代３件、３０代１件であった。（表２－１、２－２）</t>
  </si>
  <si>
    <t>　　⑤海外感染による患者１１件のうち日本人男性が７件、外国人男性は３件、外国人女性が１件であった。また、海外感染による感染者４件のうち日本人男性１件、外国人男性３件であった。（表３－１、３－２）</t>
  </si>
  <si>
    <t>４．任意報告により</t>
  </si>
  <si>
    <t>　①キャリア等からエイズ患者になったとの報告は１件、この内訳は日本人男性１件である。</t>
  </si>
  <si>
    <t>　②患者・感染者の死亡１２件のうちエイズが原因のものは９件、それ以外の原因は３件であった。</t>
  </si>
  <si>
    <t>　③死亡報告の１２件のうち２０代１件、３０代４件、４０代２件、５０歳以上５件であった。</t>
  </si>
  <si>
    <t>５．今回１２名の死亡及び「ＨＩＶ感染者発症予防・治療に関する研究班」からの報告とあわせ累積死亡報告数は１，１６７名となった。</t>
  </si>
  <si>
    <t>６．平成１２年１月から２月末日までの献血件数９６７，２９１件のうち、ＨＩＶ抗体陽性件数は６件であった。</t>
  </si>
  <si>
    <t>委員長コメント</t>
  </si>
  <si>
    <t>１．今回の報告期間は平成１１年１２月２７日より平成１２年２月２７日までの約２ヶ月であり、患者数は法定報告４３件（前回４２件）、任意報告１件（前回２件）、感染者数は４４件（前回９１件）である。</t>
  </si>
  <si>
    <t>２．前回報告（平成１１年１１月１日より１２月２６日）と今回の報告とを比較すれば、</t>
  </si>
  <si>
    <t>　今回報告の特徴は、</t>
  </si>
  <si>
    <t>　①患者数は４２件から４３件とほぼ同数である。</t>
  </si>
  <si>
    <t>　②感染者数は９１件から４４件と減少した。減少の主なものは、日本人男性であった。</t>
  </si>
  <si>
    <t>３．今回報告の感染者の減少は過去２年間の動向を見ると、単純な減少とは考えにくく、感染者が検査を受けていない可能性が懸念される。したがって、今後個別施策層を踏まえた検査体制のいっそうの整備充実が必要である。</t>
  </si>
  <si>
    <t>照会先：医薬安全局血液対策課</t>
  </si>
  <si>
    <t>TEL:03-3503-1711</t>
  </si>
  <si>
    <t>　 (内線)2905,2904</t>
  </si>
  <si>
    <t>03-3595-2395(直通)</t>
  </si>
  <si>
    <t>献 血 件 数 及 び ＨＩＶ 抗 体 陽 性 件 数</t>
  </si>
  <si>
    <t>年</t>
  </si>
  <si>
    <t>献血件数</t>
  </si>
  <si>
    <t>陽性者数</t>
  </si>
  <si>
    <t>１０万人</t>
  </si>
  <si>
    <t>（検査実施数）</t>
  </si>
  <si>
    <t>（）内女性</t>
  </si>
  <si>
    <t>当たり</t>
  </si>
  <si>
    <t>件</t>
  </si>
  <si>
    <t>人</t>
  </si>
  <si>
    <t>１９８７年</t>
  </si>
  <si>
    <t>(昭和62年)</t>
  </si>
  <si>
    <t>( 1)</t>
  </si>
  <si>
    <t>１９８８年</t>
  </si>
  <si>
    <t xml:space="preserve"> (昭和63年)</t>
  </si>
  <si>
    <t>１９８９年</t>
  </si>
  <si>
    <t>(平成元年)</t>
  </si>
  <si>
    <t>１９９０年</t>
  </si>
  <si>
    <t xml:space="preserve"> (平成２年)</t>
  </si>
  <si>
    <t>( 6)</t>
  </si>
  <si>
    <t>１９９１年</t>
  </si>
  <si>
    <t>(平成３年)</t>
  </si>
  <si>
    <t>( 4)</t>
  </si>
  <si>
    <t>１９９２年</t>
  </si>
  <si>
    <t>(平成４年)</t>
  </si>
  <si>
    <t>( 7)</t>
  </si>
  <si>
    <t>１９９３年</t>
  </si>
  <si>
    <t>(平成５年)</t>
  </si>
  <si>
    <t>( 5)</t>
  </si>
  <si>
    <t>１９９４年</t>
  </si>
  <si>
    <t>(平成６年)</t>
  </si>
  <si>
    <t>１９９５年</t>
  </si>
  <si>
    <t>(平成７年)</t>
  </si>
  <si>
    <t>( 9)</t>
  </si>
  <si>
    <t>１９９６年</t>
  </si>
  <si>
    <t>(平成８年)</t>
  </si>
  <si>
    <t>１９９７年</t>
  </si>
  <si>
    <t>(平成９年)</t>
  </si>
  <si>
    <t>１９９８年</t>
  </si>
  <si>
    <t>(平成１０年)</t>
  </si>
  <si>
    <t>１９９９年</t>
  </si>
  <si>
    <t>(平成１１年)</t>
  </si>
  <si>
    <t>２０００年</t>
  </si>
  <si>
    <t>6</t>
  </si>
  <si>
    <t>(平成12年1月～2月)</t>
  </si>
  <si>
    <t>(速　報　値)</t>
  </si>
  <si>
    <t>（注）</t>
  </si>
  <si>
    <t>・昭和６１年は、年中途から実施したことなどから、3,146,940件、内陽性件数１１件（女性０）となっている。</t>
  </si>
  <si>
    <t xml:space="preserve">・抗体検査陽性の献血血液は、焼却されており、使用されていない。   </t>
  </si>
  <si>
    <t>感染症法に基づくエイズ患者・感染者情報</t>
  </si>
  <si>
    <t xml:space="preserve">　〔平成11年12月27日～平成12年2月27日〕 </t>
  </si>
  <si>
    <t>法定報告分</t>
  </si>
  <si>
    <t>１－１　性別・感染原因別患者数</t>
  </si>
  <si>
    <t>１－２　性別・感染原因別感染者数</t>
  </si>
  <si>
    <t>男　　　性</t>
  </si>
  <si>
    <t>女　　　性</t>
  </si>
  <si>
    <t>合　　　計</t>
  </si>
  <si>
    <t xml:space="preserve"> 異性間の性的接触</t>
  </si>
  <si>
    <t>(</t>
  </si>
  <si>
    <t>）</t>
  </si>
  <si>
    <t xml:space="preserve"> 同性間の性的接触</t>
  </si>
  <si>
    <t xml:space="preserve"> 静注薬物濫用</t>
  </si>
  <si>
    <t xml:space="preserve"> 母子感染</t>
  </si>
  <si>
    <t xml:space="preserve"> そ の 他</t>
  </si>
  <si>
    <t xml:space="preserve"> 不　  明</t>
  </si>
  <si>
    <t>注：（　）内は外国人再掲数</t>
  </si>
  <si>
    <t>２－１　性別・年齢別患者数</t>
  </si>
  <si>
    <t>２－２　性別・年齢別感染者数</t>
  </si>
  <si>
    <t>１０歳未満</t>
  </si>
  <si>
    <t>１０～１９</t>
  </si>
  <si>
    <t>２０～２９</t>
  </si>
  <si>
    <t>３０～３９</t>
  </si>
  <si>
    <t>４０～４９</t>
  </si>
  <si>
    <t>５０歳以上</t>
  </si>
  <si>
    <t>不　　　明</t>
  </si>
  <si>
    <t>３－１　性別・感染地域別患者数</t>
  </si>
  <si>
    <t>３－２　性別・感染地域別感染者数</t>
  </si>
  <si>
    <t>国　　　内</t>
  </si>
  <si>
    <t>海　　　外</t>
  </si>
  <si>
    <t>　　　　　エイズ患者等の届出状況等</t>
  </si>
  <si>
    <t>（参考）</t>
  </si>
  <si>
    <t>　　　〔平成12年2月27日現在〕</t>
  </si>
  <si>
    <t>・エイズ予防法施行時の凝固因子製剤による感染を除く患者・感染者等の状況</t>
  </si>
  <si>
    <t>１．日本のエイズ患者の届出状況</t>
  </si>
  <si>
    <t>（単位：件）</t>
  </si>
  <si>
    <t>　（上段：感染者、下段：患者）</t>
  </si>
  <si>
    <t>男　　性</t>
  </si>
  <si>
    <t>女　　性</t>
  </si>
  <si>
    <t>合　　計</t>
  </si>
  <si>
    <t>・性別・年齢区分別・感染地域別患者・感染者数（エイズ予防法施行後）</t>
  </si>
  <si>
    <t>異性間の性的接触</t>
  </si>
  <si>
    <t>（</t>
  </si>
  <si>
    <t>同性間の性的接触 *1</t>
  </si>
  <si>
    <t>国内</t>
  </si>
  <si>
    <t>海外</t>
  </si>
  <si>
    <t>不明</t>
  </si>
  <si>
    <t>計</t>
  </si>
  <si>
    <t>静注薬物濫用</t>
  </si>
  <si>
    <t>母子感染</t>
  </si>
  <si>
    <t>そ　の　他</t>
  </si>
  <si>
    <t>　小　　　計</t>
  </si>
  <si>
    <t>凝固因子製剤     *2</t>
  </si>
  <si>
    <t>…</t>
  </si>
  <si>
    <t>　患　者　合　計</t>
  </si>
  <si>
    <t>（　）内は外国人再掲数</t>
  </si>
  <si>
    <t>注：*1 男性両性愛者（30件）を含む。</t>
  </si>
  <si>
    <t>　　*2 平成９年１０月末現在における「HIV感染者発症予防・治療に関する研究</t>
  </si>
  <si>
    <t xml:space="preserve">   　  班」からの報告による数字である。なお､「後天性免疫不全症候群の予防</t>
  </si>
  <si>
    <t>　　　 に関する法律」施行時（平成元年２月１７日～平成１１年３月３１日）､</t>
  </si>
  <si>
    <t xml:space="preserve">  　　 凝固因子製剤が原因とされている者は、報告の対象から除外されている。</t>
  </si>
  <si>
    <t>不　　明</t>
  </si>
  <si>
    <t xml:space="preserve">　　 3 「病状に変化を生じた事項に関する報告」(病変報告)数は、除く(以下同じ)。 </t>
  </si>
  <si>
    <t>２．ＨＩＶ感染者の届出状況</t>
  </si>
  <si>
    <t>（参考）世界のエイズ患者の状況（1999年11月15日現在、ＷＨＯ報告）</t>
  </si>
  <si>
    <t>地　　域</t>
  </si>
  <si>
    <t>患者発生状況</t>
  </si>
  <si>
    <t>患　者　数</t>
  </si>
  <si>
    <t>人　　　口</t>
  </si>
  <si>
    <t>ｱﾌﾘｶ地域</t>
  </si>
  <si>
    <t xml:space="preserve">    794,444</t>
  </si>
  <si>
    <t>　タンザニア</t>
  </si>
  <si>
    <t xml:space="preserve">    112,052</t>
  </si>
  <si>
    <t xml:space="preserve">   23,126</t>
  </si>
  <si>
    <t>千人</t>
  </si>
  <si>
    <t xml:space="preserve">  ケニア</t>
  </si>
  <si>
    <t>81,492</t>
  </si>
  <si>
    <t xml:space="preserve">   21,433</t>
  </si>
  <si>
    <t xml:space="preserve">  ジンバブエ</t>
  </si>
  <si>
    <t>74,782</t>
  </si>
  <si>
    <t xml:space="preserve">   10,412</t>
  </si>
  <si>
    <t>ｱﾒﾘｶ地域</t>
  </si>
  <si>
    <t>1,010,193</t>
  </si>
  <si>
    <t xml:space="preserve">  ｱﾒﾘｶ合衆国</t>
  </si>
  <si>
    <t>717,430</t>
  </si>
  <si>
    <t xml:space="preserve">  248,709</t>
  </si>
  <si>
    <t>　ブラジル</t>
  </si>
  <si>
    <t>145,327</t>
  </si>
  <si>
    <t xml:space="preserve">  146,825</t>
  </si>
  <si>
    <t>）*3</t>
  </si>
  <si>
    <t>　メキシコ</t>
  </si>
  <si>
    <t>39,675</t>
  </si>
  <si>
    <t xml:space="preserve">   81,249</t>
  </si>
  <si>
    <t>　感　染　者　合　計</t>
  </si>
  <si>
    <t>東地中海</t>
  </si>
  <si>
    <t>7,917</t>
  </si>
  <si>
    <t xml:space="preserve">  スーダン</t>
  </si>
  <si>
    <t>2,735</t>
  </si>
  <si>
    <t xml:space="preserve">  24,940</t>
  </si>
  <si>
    <t xml:space="preserve">地域 </t>
  </si>
  <si>
    <t xml:space="preserve">  ジブチ</t>
  </si>
  <si>
    <t xml:space="preserve">       81</t>
  </si>
  <si>
    <t>注：*1 男性両性愛者（49件）を含む。</t>
  </si>
  <si>
    <t>ﾖｰﾛｯﾊﾟ地域</t>
  </si>
  <si>
    <t>224,404</t>
  </si>
  <si>
    <t>　スペイン</t>
  </si>
  <si>
    <t>54,964</t>
  </si>
  <si>
    <t xml:space="preserve">   39,433</t>
  </si>
  <si>
    <t>　フランス</t>
  </si>
  <si>
    <t>49,421</t>
  </si>
  <si>
    <t xml:space="preserve">   56,634</t>
  </si>
  <si>
    <t>　イタリア</t>
  </si>
  <si>
    <t>44,516</t>
  </si>
  <si>
    <t xml:space="preserve">   59,103</t>
  </si>
  <si>
    <t>南東アジア</t>
  </si>
  <si>
    <t>140,246</t>
  </si>
  <si>
    <t>　タイ</t>
  </si>
  <si>
    <t>128,606</t>
  </si>
  <si>
    <t xml:space="preserve">   54,532</t>
  </si>
  <si>
    <t>　インド</t>
  </si>
  <si>
    <t>8,438</t>
  </si>
  <si>
    <t xml:space="preserve">  846,302</t>
  </si>
  <si>
    <t>　　*3 患者６３１名を含む。</t>
  </si>
  <si>
    <t>西太平洋</t>
  </si>
  <si>
    <t>24,257</t>
  </si>
  <si>
    <t xml:space="preserve">  ｵｰｽﾄﾗﾘｱ</t>
  </si>
  <si>
    <t>8,140</t>
  </si>
  <si>
    <t xml:space="preserve">   16,850</t>
  </si>
  <si>
    <t>　日本</t>
  </si>
  <si>
    <t xml:space="preserve">  126,780</t>
  </si>
  <si>
    <t>３．累積死亡者数　　　</t>
  </si>
  <si>
    <t>1,167名</t>
  </si>
  <si>
    <t>　　　〔平成12年2月29日現在〕</t>
  </si>
  <si>
    <t>2,201,461</t>
  </si>
  <si>
    <t xml:space="preserve">   *1  上記死亡者数には「HIV感染者発症予防・治療に関する研究班」からの累</t>
  </si>
  <si>
    <t>注：※WHOの報告に伴い、地域の区分を変更した</t>
  </si>
  <si>
    <t>　　　　積死亡報告数493名が含まれる。</t>
  </si>
  <si>
    <t xml:space="preserve"> 　　　 都道府県別感染者累積報告状況</t>
  </si>
  <si>
    <t>感染者</t>
  </si>
  <si>
    <t>ブロック別</t>
  </si>
  <si>
    <t>都道府県名</t>
  </si>
  <si>
    <t>報告件数</t>
  </si>
  <si>
    <t>構成割合</t>
  </si>
  <si>
    <t>（件）</t>
  </si>
  <si>
    <t>（％）</t>
  </si>
  <si>
    <t>報告件数（件）</t>
  </si>
  <si>
    <t>北海道</t>
  </si>
  <si>
    <t>青森県</t>
  </si>
  <si>
    <t>岩手県</t>
  </si>
  <si>
    <t>宮城県</t>
  </si>
  <si>
    <t xml:space="preserve"> 東北</t>
  </si>
  <si>
    <t>秋田県</t>
  </si>
  <si>
    <t>山形県</t>
  </si>
  <si>
    <t>福島県</t>
  </si>
  <si>
    <t>茨城県</t>
  </si>
  <si>
    <t>栃木県</t>
  </si>
  <si>
    <t>群馬県</t>
  </si>
  <si>
    <t>埼玉県</t>
  </si>
  <si>
    <t>千葉県</t>
  </si>
  <si>
    <t xml:space="preserve"> 関東・甲信越</t>
  </si>
  <si>
    <t>東京都</t>
  </si>
  <si>
    <t>神奈川県</t>
  </si>
  <si>
    <t>新潟県</t>
  </si>
  <si>
    <t>山梨県</t>
  </si>
  <si>
    <t>長野県</t>
  </si>
  <si>
    <t>富山県</t>
  </si>
  <si>
    <t>石川県</t>
  </si>
  <si>
    <t xml:space="preserve"> 北陸</t>
  </si>
  <si>
    <t>福井県</t>
  </si>
  <si>
    <t>岐阜県</t>
  </si>
  <si>
    <t>静岡県</t>
  </si>
  <si>
    <t xml:space="preserve"> 東　海</t>
  </si>
  <si>
    <t>愛知県</t>
  </si>
  <si>
    <t>三重県</t>
  </si>
  <si>
    <t>滋賀県</t>
  </si>
  <si>
    <t>京都府</t>
  </si>
  <si>
    <t>大阪府</t>
  </si>
  <si>
    <t>兵庫県</t>
  </si>
  <si>
    <t xml:space="preserve"> 近　畿</t>
  </si>
  <si>
    <t>奈良県</t>
  </si>
  <si>
    <t>和歌山県</t>
  </si>
  <si>
    <t>鳥取県</t>
  </si>
  <si>
    <t>島根県</t>
  </si>
  <si>
    <t>岡山県</t>
  </si>
  <si>
    <t>広島県</t>
  </si>
  <si>
    <t>山口県</t>
  </si>
  <si>
    <t xml:space="preserve"> 中国・四国</t>
  </si>
  <si>
    <t>徳島県</t>
  </si>
  <si>
    <t>香川県</t>
  </si>
  <si>
    <t>愛媛県</t>
  </si>
  <si>
    <t>高知県</t>
  </si>
  <si>
    <t>福岡県</t>
  </si>
  <si>
    <t>佐賀県</t>
  </si>
  <si>
    <t>長崎県</t>
  </si>
  <si>
    <t>熊本県</t>
  </si>
  <si>
    <t xml:space="preserve"> 九州・沖縄</t>
  </si>
  <si>
    <t>大分県</t>
  </si>
  <si>
    <t>宮崎県</t>
  </si>
  <si>
    <t>鹿児島県</t>
  </si>
  <si>
    <t>沖縄県</t>
  </si>
  <si>
    <t xml:space="preserve"> 合　   計</t>
  </si>
  <si>
    <t>注：1.凝固因子製剤による患者は除く</t>
  </si>
  <si>
    <t>（平成１２年２月２７現在）</t>
  </si>
  <si>
    <t>　　2.（　）内は今回報告件数（平成１１年１２月２７日～平成１２年２月2７日分）である</t>
  </si>
  <si>
    <t>　　3.昨年３月末までは、患者・感染者の居住地を管轄する都道府県知事からの報告であったが、</t>
  </si>
  <si>
    <t>　 　　昨年４月以降は保健所を経由した報告となったため、保健所を管轄する都道府県知事からの</t>
  </si>
  <si>
    <t xml:space="preserve"> 　　　報告である</t>
  </si>
  <si>
    <t xml:space="preserve"> 　　　 都道府県別患者累積報告状況</t>
  </si>
  <si>
    <t>患者</t>
  </si>
  <si>
    <t>　　④国内感染による患者２５件のうち日本人男性が２４件、日本人女性は１件であった。また、国内感染による感染者２８件のうち日本人男性が１９件、外国人男性は１件、日本人女性が５件、外国人女性は３件であった。（表３－１、３－２）</t>
  </si>
  <si>
    <t>平成１２年　３月２８日（火）</t>
  </si>
  <si>
    <t>担当者：河　原，長　崎</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</si>
</sst>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
    <numFmt numFmtId="183" formatCode="0.0"/>
    <numFmt numFmtId="184" formatCode="\(0\)"/>
    <numFmt numFmtId="185" formatCode="_(0\)"/>
    <numFmt numFmtId="186" formatCode="\ \(0\)"/>
    <numFmt numFmtId="187" formatCode="#,##0.0;[Red]\-#,##0.0"/>
    <numFmt numFmtId="188" formatCode="#,##0_);\(#,##0\)"/>
    <numFmt numFmtId="189" formatCode="\ 0"/>
    <numFmt numFmtId="190" formatCode="#,##0_ ;[Red]\-#,##0\ "/>
    <numFmt numFmtId="191" formatCode="#,##0_);[Red]\(#,##0\)"/>
    <numFmt numFmtId="192" formatCode="0.000_ "/>
  </numFmts>
  <fonts count="82">
    <font>
      <sz val="11"/>
      <name val="明朝"/>
      <family val="3"/>
    </font>
    <font>
      <b/>
      <sz val="11"/>
      <name val="明朝"/>
      <family val="3"/>
    </font>
    <font>
      <i/>
      <sz val="11"/>
      <name val="明朝"/>
      <family val="3"/>
    </font>
    <font>
      <b/>
      <i/>
      <sz val="11"/>
      <name val="明朝"/>
      <family val="3"/>
    </font>
    <font>
      <b/>
      <sz val="8"/>
      <name val="明朝"/>
      <family val="3"/>
    </font>
    <font>
      <b/>
      <sz val="9"/>
      <name val="明朝"/>
      <family val="3"/>
    </font>
    <font>
      <b/>
      <sz val="14"/>
      <name val="明朝"/>
      <family val="3"/>
    </font>
    <font>
      <b/>
      <sz val="10"/>
      <name val="明朝"/>
      <family val="3"/>
    </font>
    <font>
      <b/>
      <i/>
      <sz val="16"/>
      <name val="ＭＳ ゴシック"/>
      <family val="3"/>
    </font>
    <font>
      <b/>
      <i/>
      <sz val="14"/>
      <name val="ＭＳ ゴシック"/>
      <family val="3"/>
    </font>
    <font>
      <b/>
      <sz val="10"/>
      <name val="標準ゴシック"/>
      <family val="3"/>
    </font>
    <font>
      <b/>
      <i/>
      <sz val="10"/>
      <name val="明朝"/>
      <family val="3"/>
    </font>
    <font>
      <b/>
      <sz val="9"/>
      <name val="ＭＳ ゴシック"/>
      <family val="3"/>
    </font>
    <font>
      <b/>
      <sz val="10"/>
      <name val="ＭＳ 明朝"/>
      <family val="1"/>
    </font>
    <font>
      <sz val="10"/>
      <name val="標準ゴシック"/>
      <family val="3"/>
    </font>
    <font>
      <sz val="10"/>
      <name val="明朝"/>
      <family val="3"/>
    </font>
    <font>
      <b/>
      <sz val="10"/>
      <color indexed="10"/>
      <name val="明朝"/>
      <family val="3"/>
    </font>
    <font>
      <b/>
      <sz val="10"/>
      <name val="ＭＳ ゴシック"/>
      <family val="3"/>
    </font>
    <font>
      <b/>
      <i/>
      <sz val="9"/>
      <name val="明朝"/>
      <family val="3"/>
    </font>
    <font>
      <b/>
      <sz val="11"/>
      <name val="標準ゴシック"/>
      <family val="3"/>
    </font>
    <font>
      <b/>
      <i/>
      <sz val="16"/>
      <color indexed="10"/>
      <name val="ＭＳ ゴシック"/>
      <family val="3"/>
    </font>
    <font>
      <b/>
      <i/>
      <sz val="14"/>
      <color indexed="10"/>
      <name val="ＭＳ ゴシック"/>
      <family val="3"/>
    </font>
    <font>
      <b/>
      <sz val="11"/>
      <color indexed="10"/>
      <name val="ＭＳ 明朝"/>
      <family val="1"/>
    </font>
    <font>
      <b/>
      <sz val="9"/>
      <name val="ＭＳ 明朝"/>
      <family val="1"/>
    </font>
    <font>
      <b/>
      <i/>
      <sz val="14"/>
      <name val="ＭＳ 明朝"/>
      <family val="1"/>
    </font>
    <font>
      <b/>
      <i/>
      <sz val="14"/>
      <color indexed="12"/>
      <name val="ＭＳ 明朝"/>
      <family val="1"/>
    </font>
    <font>
      <sz val="14"/>
      <name val="明朝"/>
      <family val="3"/>
    </font>
    <font>
      <b/>
      <i/>
      <sz val="11"/>
      <name val="ＭＳ 明朝"/>
      <family val="1"/>
    </font>
    <font>
      <b/>
      <i/>
      <sz val="11"/>
      <color indexed="12"/>
      <name val="ＭＳ 明朝"/>
      <family val="1"/>
    </font>
    <font>
      <b/>
      <sz val="10"/>
      <color indexed="12"/>
      <name val="ＭＳ 明朝"/>
      <family val="1"/>
    </font>
    <font>
      <b/>
      <sz val="10"/>
      <color indexed="8"/>
      <name val="ＭＳ 明朝"/>
      <family val="1"/>
    </font>
    <font>
      <b/>
      <sz val="10"/>
      <color indexed="10"/>
      <name val="ＭＳ 明朝"/>
      <family val="1"/>
    </font>
    <font>
      <b/>
      <sz val="10"/>
      <name val="Century"/>
      <family val="1"/>
    </font>
    <font>
      <sz val="11"/>
      <name val="Century"/>
      <family val="1"/>
    </font>
    <font>
      <b/>
      <sz val="10"/>
      <color indexed="12"/>
      <name val="Century"/>
      <family val="1"/>
    </font>
    <font>
      <b/>
      <sz val="10"/>
      <color indexed="8"/>
      <name val="Century"/>
      <family val="1"/>
    </font>
    <font>
      <b/>
      <sz val="10"/>
      <color indexed="10"/>
      <name val="Century"/>
      <family val="1"/>
    </font>
    <font>
      <b/>
      <sz val="9"/>
      <color indexed="10"/>
      <name val="ＭＳ 明朝"/>
      <family val="1"/>
    </font>
    <font>
      <b/>
      <sz val="9"/>
      <color indexed="28"/>
      <name val="ＭＳ 明朝"/>
      <family val="1"/>
    </font>
    <font>
      <b/>
      <sz val="9"/>
      <color indexed="20"/>
      <name val="ＭＳ 明朝"/>
      <family val="1"/>
    </font>
    <font>
      <sz val="9"/>
      <name val="明朝"/>
      <family val="3"/>
    </font>
    <font>
      <b/>
      <sz val="9"/>
      <color indexed="10"/>
      <name val="明朝"/>
      <family val="3"/>
    </font>
    <font>
      <b/>
      <sz val="9"/>
      <color indexed="24"/>
      <name val="ＭＳ 明朝"/>
      <family val="1"/>
    </font>
    <font>
      <b/>
      <sz val="10"/>
      <color indexed="39"/>
      <name val="Century"/>
      <family val="1"/>
    </font>
    <font>
      <b/>
      <sz val="10"/>
      <name val="ＭＳ Ｐ明朝"/>
      <family val="1"/>
    </font>
    <font>
      <sz val="11"/>
      <name val="ＭＳ Ｐ明朝"/>
      <family val="1"/>
    </font>
    <font>
      <sz val="11"/>
      <name val="ＭＳ Ｐゴシック"/>
      <family val="3"/>
    </font>
    <font>
      <sz val="12"/>
      <name val="明朝"/>
      <family val="1"/>
    </font>
    <font>
      <sz val="6"/>
      <name val="明朝"/>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style="hair">
        <color indexed="8"/>
      </top>
      <bottom style="thin"/>
    </border>
    <border>
      <left style="thin"/>
      <right>
        <color indexed="63"/>
      </right>
      <top style="hair"/>
      <bottom style="double"/>
    </border>
    <border>
      <left>
        <color indexed="63"/>
      </left>
      <right>
        <color indexed="63"/>
      </right>
      <top style="hair"/>
      <bottom style="double"/>
    </border>
    <border>
      <left>
        <color indexed="63"/>
      </left>
      <right>
        <color indexed="63"/>
      </right>
      <top style="double"/>
      <bottom style="thin"/>
    </border>
    <border>
      <left style="thin"/>
      <right>
        <color indexed="63"/>
      </right>
      <top style="double"/>
      <bottom style="thin"/>
    </border>
    <border>
      <left style="thin"/>
      <right style="thin"/>
      <top style="hair">
        <color indexed="8"/>
      </top>
      <bottom style="hair">
        <color indexed="8"/>
      </bottom>
    </border>
    <border>
      <left style="thin"/>
      <right style="thin"/>
      <top style="hair">
        <color indexed="8"/>
      </top>
      <bottom style="thin"/>
    </border>
    <border>
      <left style="thin"/>
      <right style="thin"/>
      <top style="double"/>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thin"/>
      <top style="dotted"/>
      <bottom style="dotted"/>
    </border>
    <border>
      <left style="hair"/>
      <right style="hair"/>
      <top>
        <color indexed="63"/>
      </top>
      <bottom style="dotted"/>
    </border>
    <border>
      <left style="hair"/>
      <right>
        <color indexed="63"/>
      </right>
      <top>
        <color indexed="63"/>
      </top>
      <bottom style="dotted"/>
    </border>
    <border>
      <left style="thin"/>
      <right style="hair"/>
      <top>
        <color indexed="63"/>
      </top>
      <bottom style="dotted"/>
    </border>
    <border>
      <left style="hair"/>
      <right style="thin"/>
      <top>
        <color indexed="63"/>
      </top>
      <bottom style="dotted"/>
    </border>
    <border>
      <left style="thin"/>
      <right style="thin"/>
      <top style="thin"/>
      <bottom style="dotted"/>
    </border>
    <border>
      <left style="thin"/>
      <right>
        <color indexed="63"/>
      </right>
      <top>
        <color indexed="63"/>
      </top>
      <bottom style="dotted"/>
    </border>
    <border>
      <left style="thin"/>
      <right style="thin"/>
      <top style="dotted"/>
      <bottom style="double"/>
    </border>
    <border>
      <left style="thin"/>
      <right style="thin"/>
      <top style="dotted"/>
      <bottom style="thin"/>
    </border>
    <border>
      <left>
        <color indexed="63"/>
      </left>
      <right style="thin"/>
      <top style="thin"/>
      <bottom style="double"/>
    </border>
    <border>
      <left>
        <color indexed="63"/>
      </left>
      <right style="hair"/>
      <top>
        <color indexed="63"/>
      </top>
      <bottom style="dotted"/>
    </border>
    <border>
      <left style="hair"/>
      <right style="hair"/>
      <top style="thin"/>
      <bottom style="dotted"/>
    </border>
    <border>
      <left style="hair"/>
      <right style="hair"/>
      <top style="hair"/>
      <bottom style="dotted"/>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color indexed="8"/>
      </bottom>
    </border>
    <border>
      <left>
        <color indexed="63"/>
      </left>
      <right>
        <color indexed="63"/>
      </right>
      <top style="thin"/>
      <bottom style="hair">
        <color indexed="8"/>
      </bottom>
    </border>
    <border>
      <left style="thin"/>
      <right style="thin"/>
      <top style="thin"/>
      <bottom style="hair">
        <color indexed="8"/>
      </bottom>
    </border>
    <border>
      <left style="thin"/>
      <right>
        <color indexed="63"/>
      </right>
      <top style="hair">
        <color indexed="8"/>
      </top>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thin"/>
      <top style="thin"/>
      <bottom style="hair">
        <color indexed="8"/>
      </bottom>
    </border>
    <border>
      <left>
        <color indexed="63"/>
      </left>
      <right style="thin"/>
      <top style="hair">
        <color indexed="8"/>
      </top>
      <bottom style="hair">
        <color indexed="8"/>
      </bottom>
    </border>
    <border>
      <left>
        <color indexed="63"/>
      </left>
      <right style="thin"/>
      <top style="double"/>
      <bottom style="thin"/>
    </border>
    <border>
      <left style="hair"/>
      <right style="hair"/>
      <top>
        <color indexed="63"/>
      </top>
      <bottom style="double"/>
    </border>
    <border>
      <left style="hair"/>
      <right>
        <color indexed="63"/>
      </right>
      <top>
        <color indexed="63"/>
      </top>
      <bottom style="double"/>
    </border>
    <border>
      <left style="thin"/>
      <right style="hair"/>
      <top>
        <color indexed="63"/>
      </top>
      <bottom style="double"/>
    </border>
    <border>
      <left style="hair"/>
      <right style="thin"/>
      <top>
        <color indexed="63"/>
      </top>
      <bottom style="double"/>
    </border>
    <border>
      <left>
        <color indexed="63"/>
      </left>
      <right style="hair"/>
      <top>
        <color indexed="63"/>
      </top>
      <bottom style="thin"/>
    </border>
    <border>
      <left style="hair"/>
      <right style="hair"/>
      <top style="hair"/>
      <bottom style="thin"/>
    </border>
    <border>
      <left>
        <color indexed="63"/>
      </left>
      <right>
        <color indexed="63"/>
      </right>
      <top style="hair">
        <color indexed="8"/>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534">
    <xf numFmtId="0" fontId="0" fillId="0" borderId="0" xfId="0" applyAlignment="1">
      <alignment/>
    </xf>
    <xf numFmtId="0" fontId="5"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horizontal="centerContinuous"/>
    </xf>
    <xf numFmtId="0" fontId="7" fillId="0" borderId="0" xfId="0" applyFont="1" applyFill="1" applyBorder="1" applyAlignment="1" quotePrefix="1">
      <alignment horizontal="left"/>
    </xf>
    <xf numFmtId="0" fontId="7" fillId="0" borderId="0" xfId="0" applyFont="1" applyFill="1" applyBorder="1" applyAlignment="1">
      <alignment horizontal="left"/>
    </xf>
    <xf numFmtId="0" fontId="4" fillId="0" borderId="0" xfId="0" applyFont="1" applyFill="1" applyBorder="1" applyAlignment="1">
      <alignment/>
    </xf>
    <xf numFmtId="0" fontId="8" fillId="0" borderId="0" xfId="0" applyFont="1" applyFill="1" applyBorder="1" applyAlignment="1" quotePrefix="1">
      <alignment horizontal="centerContinuous"/>
    </xf>
    <xf numFmtId="0" fontId="7" fillId="0" borderId="0" xfId="0" applyFont="1" applyFill="1" applyBorder="1" applyAlignment="1">
      <alignment horizontal="centerContinuous"/>
    </xf>
    <xf numFmtId="0" fontId="7" fillId="0" borderId="0" xfId="0"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left"/>
    </xf>
    <xf numFmtId="0" fontId="11" fillId="0" borderId="0" xfId="0" applyFont="1" applyFill="1" applyBorder="1" applyAlignment="1" quotePrefix="1">
      <alignment horizontal="right"/>
    </xf>
    <xf numFmtId="0" fontId="11" fillId="0" borderId="0" xfId="0" applyFont="1" applyFill="1" applyBorder="1" applyAlignment="1">
      <alignment horizontal="right"/>
    </xf>
    <xf numFmtId="0" fontId="5"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xf>
    <xf numFmtId="0" fontId="16" fillId="0" borderId="0" xfId="0" applyFont="1" applyFill="1" applyBorder="1" applyAlignment="1">
      <alignment/>
    </xf>
    <xf numFmtId="56" fontId="7" fillId="0" borderId="0" xfId="0" applyNumberFormat="1" applyFont="1" applyFill="1" applyBorder="1" applyAlignment="1" quotePrefix="1">
      <alignment horizontal="left"/>
    </xf>
    <xf numFmtId="0" fontId="20" fillId="0" borderId="0" xfId="0" applyFont="1" applyFill="1" applyBorder="1" applyAlignment="1" quotePrefix="1">
      <alignment horizontal="centerContinuous"/>
    </xf>
    <xf numFmtId="0" fontId="22" fillId="0" borderId="0" xfId="0" applyFont="1" applyFill="1" applyBorder="1" applyAlignment="1">
      <alignment horizontal="centerContinuous"/>
    </xf>
    <xf numFmtId="0" fontId="7" fillId="0" borderId="10" xfId="0" applyFont="1" applyFill="1" applyBorder="1" applyAlignment="1">
      <alignment vertical="center"/>
    </xf>
    <xf numFmtId="0" fontId="7" fillId="0" borderId="11" xfId="0"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3" xfId="0" applyFont="1" applyFill="1" applyBorder="1" applyAlignment="1">
      <alignment horizontal="center" vertical="center"/>
    </xf>
    <xf numFmtId="0" fontId="7" fillId="0" borderId="14" xfId="0" applyFont="1" applyFill="1" applyBorder="1" applyAlignment="1" quotePrefix="1">
      <alignment horizontal="lef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quotePrefix="1">
      <alignment horizontal="left" vertical="center"/>
    </xf>
    <xf numFmtId="0" fontId="7" fillId="0" borderId="16" xfId="0" applyFont="1" applyFill="1" applyBorder="1" applyAlignment="1">
      <alignment vertical="center"/>
    </xf>
    <xf numFmtId="0" fontId="7" fillId="0" borderId="17" xfId="0" applyFont="1" applyFill="1" applyBorder="1" applyAlignment="1" quotePrefix="1">
      <alignment horizontal="left"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7" xfId="0" applyFont="1" applyFill="1" applyBorder="1" applyAlignment="1" quotePrefix="1">
      <alignment horizontal="center" vertical="center"/>
    </xf>
    <xf numFmtId="0" fontId="7" fillId="0" borderId="10" xfId="0" applyFont="1" applyFill="1" applyBorder="1" applyAlignment="1" quotePrefix="1">
      <alignment horizontal="center" vertical="center"/>
    </xf>
    <xf numFmtId="0" fontId="10" fillId="0" borderId="0" xfId="0" applyFont="1" applyFill="1" applyBorder="1" applyAlignment="1" quotePrefix="1">
      <alignment horizontal="left" vertical="center"/>
    </xf>
    <xf numFmtId="0" fontId="10" fillId="0" borderId="12" xfId="0" applyFont="1" applyFill="1" applyBorder="1" applyAlignment="1" quotePrefix="1">
      <alignment horizontal="left" vertical="center"/>
    </xf>
    <xf numFmtId="0" fontId="10" fillId="0" borderId="12" xfId="0" applyFont="1" applyFill="1" applyBorder="1" applyAlignment="1">
      <alignment vertical="center"/>
    </xf>
    <xf numFmtId="0" fontId="14" fillId="0" borderId="12" xfId="0" applyFont="1" applyFill="1" applyBorder="1" applyAlignment="1">
      <alignment vertical="center"/>
    </xf>
    <xf numFmtId="0" fontId="7" fillId="0" borderId="0" xfId="0" applyFont="1" applyFill="1" applyBorder="1" applyAlignment="1">
      <alignment vertical="center"/>
    </xf>
    <xf numFmtId="56" fontId="10" fillId="0" borderId="0" xfId="0" applyNumberFormat="1" applyFont="1" applyFill="1" applyBorder="1" applyAlignment="1" quotePrefix="1">
      <alignment horizontal="left" vertical="center"/>
    </xf>
    <xf numFmtId="56" fontId="10" fillId="0" borderId="12" xfId="0" applyNumberFormat="1" applyFont="1" applyFill="1" applyBorder="1" applyAlignment="1" quotePrefix="1">
      <alignment horizontal="lef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7" fillId="0" borderId="0" xfId="0" applyFont="1" applyFill="1" applyBorder="1" applyAlignment="1" quotePrefix="1">
      <alignment horizontal="left" vertical="center"/>
    </xf>
    <xf numFmtId="0" fontId="7" fillId="0" borderId="0" xfId="0" applyFont="1" applyFill="1" applyBorder="1" applyAlignment="1">
      <alignment horizontal="centerContinuous" vertical="center"/>
    </xf>
    <xf numFmtId="0" fontId="13" fillId="0" borderId="0" xfId="0" applyFont="1" applyFill="1" applyBorder="1" applyAlignment="1" quotePrefix="1">
      <alignment vertical="center"/>
    </xf>
    <xf numFmtId="0" fontId="7" fillId="0" borderId="0" xfId="0" applyFont="1" applyFill="1" applyBorder="1" applyAlignment="1" quotePrefix="1">
      <alignment vertical="center"/>
    </xf>
    <xf numFmtId="0" fontId="1" fillId="0" borderId="0" xfId="0" applyFont="1" applyFill="1" applyBorder="1" applyAlignment="1">
      <alignment horizontal="centerContinuous" vertical="center"/>
    </xf>
    <xf numFmtId="0" fontId="10" fillId="0" borderId="0" xfId="0" applyFont="1" applyFill="1" applyBorder="1" applyAlignment="1" quotePrefix="1">
      <alignment horizontal="left" vertical="center"/>
    </xf>
    <xf numFmtId="0" fontId="10" fillId="0" borderId="12" xfId="0" applyFont="1" applyFill="1" applyBorder="1" applyAlignment="1" quotePrefix="1">
      <alignment horizontal="left" vertical="center"/>
    </xf>
    <xf numFmtId="0" fontId="10" fillId="0" borderId="12" xfId="0" applyFont="1" applyFill="1" applyBorder="1" applyAlignment="1">
      <alignment vertical="center"/>
    </xf>
    <xf numFmtId="0" fontId="7"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quotePrefix="1">
      <alignment horizontal="right" vertical="center"/>
    </xf>
    <xf numFmtId="0" fontId="19" fillId="0" borderId="0" xfId="0" applyFont="1" applyFill="1" applyBorder="1" applyAlignment="1">
      <alignment vertical="center"/>
    </xf>
    <xf numFmtId="0" fontId="10" fillId="0" borderId="0" xfId="0" applyFont="1" applyFill="1" applyBorder="1" applyAlignment="1">
      <alignment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quotePrefix="1">
      <alignment horizontal="right" vertical="center"/>
    </xf>
    <xf numFmtId="0" fontId="1" fillId="0" borderId="0" xfId="0" applyFont="1" applyFill="1" applyBorder="1" applyAlignment="1">
      <alignment horizontal="center" vertical="center"/>
    </xf>
    <xf numFmtId="0" fontId="7" fillId="0" borderId="0" xfId="0" applyFont="1" applyFill="1" applyBorder="1" applyAlignment="1" quotePrefix="1">
      <alignment horizontal="center" vertical="center"/>
    </xf>
    <xf numFmtId="0" fontId="15" fillId="0" borderId="0" xfId="0" applyFont="1" applyFill="1" applyBorder="1" applyAlignment="1">
      <alignment vertical="center"/>
    </xf>
    <xf numFmtId="0" fontId="7" fillId="0" borderId="0" xfId="0" applyFont="1" applyFill="1" applyBorder="1" applyAlignment="1">
      <alignment horizontal="center" vertical="center"/>
    </xf>
    <xf numFmtId="0" fontId="21"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Continuous"/>
    </xf>
    <xf numFmtId="0" fontId="6" fillId="0" borderId="0" xfId="0" applyFont="1" applyFill="1" applyBorder="1" applyAlignment="1">
      <alignment horizontal="centerContinuous"/>
    </xf>
    <xf numFmtId="0" fontId="17" fillId="0" borderId="0" xfId="0" applyFont="1" applyFill="1" applyBorder="1" applyAlignment="1">
      <alignment horizontal="left" vertical="top"/>
    </xf>
    <xf numFmtId="0" fontId="12" fillId="0" borderId="0" xfId="0" applyFont="1" applyFill="1" applyBorder="1" applyAlignment="1" quotePrefix="1">
      <alignment horizontal="left" vertical="top"/>
    </xf>
    <xf numFmtId="0" fontId="12"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xf>
    <xf numFmtId="0" fontId="5" fillId="0" borderId="12" xfId="0" applyFont="1" applyFill="1" applyBorder="1" applyAlignment="1">
      <alignment horizont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5" fillId="0" borderId="12" xfId="0" applyFont="1" applyFill="1" applyBorder="1" applyAlignment="1">
      <alignment horizontal="left" vertical="center"/>
    </xf>
    <xf numFmtId="0" fontId="5" fillId="0" borderId="12" xfId="0" applyFont="1" applyFill="1" applyBorder="1" applyAlignment="1">
      <alignment horizontal="centerContinuous" vertical="center"/>
    </xf>
    <xf numFmtId="0" fontId="5" fillId="0" borderId="18" xfId="0" applyFont="1" applyFill="1" applyBorder="1" applyAlignment="1">
      <alignment horizontal="centerContinuous" vertical="center"/>
    </xf>
    <xf numFmtId="0" fontId="5" fillId="0" borderId="19" xfId="0" applyFont="1" applyFill="1" applyBorder="1" applyAlignment="1">
      <alignment horizontal="centerContinuous" vertical="center"/>
    </xf>
    <xf numFmtId="0" fontId="5" fillId="0" borderId="12" xfId="0" applyFont="1" applyFill="1" applyBorder="1" applyAlignment="1" quotePrefix="1">
      <alignment horizontal="centerContinuous" vertical="center"/>
    </xf>
    <xf numFmtId="0" fontId="5" fillId="0" borderId="20" xfId="0" applyFont="1" applyFill="1" applyBorder="1" applyAlignment="1" quotePrefix="1">
      <alignment horizontal="left" vertical="center"/>
    </xf>
    <xf numFmtId="0" fontId="5" fillId="0" borderId="21" xfId="0" applyFont="1" applyFill="1" applyBorder="1" applyAlignment="1" quotePrefix="1">
      <alignment horizontal="left" vertical="center"/>
    </xf>
    <xf numFmtId="0" fontId="5" fillId="0" borderId="0" xfId="0" applyFont="1" applyFill="1" applyBorder="1" applyAlignment="1" quotePrefix="1">
      <alignment horizontal="left" vertical="center"/>
    </xf>
    <xf numFmtId="0" fontId="5" fillId="0" borderId="0" xfId="0" applyFont="1" applyFill="1" applyBorder="1" applyAlignment="1">
      <alignment horizontal="left" vertical="center"/>
    </xf>
    <xf numFmtId="38"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quotePrefix="1">
      <alignment horizontal="center" vertical="center"/>
    </xf>
    <xf numFmtId="0" fontId="12" fillId="0" borderId="0" xfId="0" applyFont="1" applyFill="1" applyBorder="1" applyAlignment="1" quotePrefix="1">
      <alignment horizontal="left" vertical="center"/>
    </xf>
    <xf numFmtId="0" fontId="12" fillId="0" borderId="12" xfId="0" applyFont="1" applyFill="1" applyBorder="1" applyAlignment="1" quotePrefix="1">
      <alignment horizontal="left" vertical="center"/>
    </xf>
    <xf numFmtId="0" fontId="12" fillId="0" borderId="1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12" xfId="0" applyFont="1" applyFill="1" applyBorder="1" applyAlignment="1" quotePrefix="1">
      <alignment horizontal="centerContinuous" vertical="center"/>
    </xf>
    <xf numFmtId="0" fontId="5" fillId="0" borderId="22" xfId="0" applyFont="1" applyFill="1" applyBorder="1" applyAlignment="1" quotePrefix="1">
      <alignment horizontal="center" vertical="center"/>
    </xf>
    <xf numFmtId="0" fontId="5" fillId="0" borderId="0" xfId="0" applyFont="1" applyFill="1" applyBorder="1" applyAlignment="1" quotePrefix="1">
      <alignment horizontal="centerContinuous" vertical="center"/>
    </xf>
    <xf numFmtId="0" fontId="5" fillId="0" borderId="23" xfId="0" applyFont="1" applyFill="1" applyBorder="1" applyAlignment="1">
      <alignment horizontal="centerContinuous" vertical="center"/>
    </xf>
    <xf numFmtId="0" fontId="5" fillId="0" borderId="24" xfId="0" applyFont="1" applyFill="1" applyBorder="1" applyAlignment="1">
      <alignment horizontal="centerContinuous"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Continuous" vertical="center"/>
    </xf>
    <xf numFmtId="0" fontId="5" fillId="0" borderId="10" xfId="0" applyFont="1" applyFill="1" applyBorder="1" applyAlignment="1" quotePrefix="1">
      <alignment horizontal="centerContinuous" vertical="center"/>
    </xf>
    <xf numFmtId="0" fontId="5" fillId="0" borderId="25" xfId="0" applyFont="1" applyFill="1" applyBorder="1" applyAlignment="1">
      <alignment horizontal="centerContinuous" vertical="center"/>
    </xf>
    <xf numFmtId="38" fontId="5" fillId="0" borderId="16" xfId="48" applyFont="1" applyFill="1" applyBorder="1" applyAlignment="1">
      <alignment horizontal="center" vertical="center"/>
    </xf>
    <xf numFmtId="0" fontId="5" fillId="0" borderId="22" xfId="0" applyFont="1" applyFill="1" applyBorder="1" applyAlignment="1">
      <alignment horizontal="centerContinuous" vertical="center"/>
    </xf>
    <xf numFmtId="0" fontId="5" fillId="0" borderId="24" xfId="0" applyFont="1" applyFill="1" applyBorder="1" applyAlignment="1">
      <alignment horizontal="left" vertical="center"/>
    </xf>
    <xf numFmtId="0" fontId="5" fillId="0" borderId="15" xfId="0" applyFont="1" applyFill="1" applyBorder="1" applyAlignment="1">
      <alignment horizontal="center" vertical="center"/>
    </xf>
    <xf numFmtId="38" fontId="5" fillId="0" borderId="16" xfId="48" applyFont="1" applyFill="1" applyBorder="1" applyAlignment="1" quotePrefix="1">
      <alignment horizontal="left" vertical="center"/>
    </xf>
    <xf numFmtId="0" fontId="4" fillId="0" borderId="0" xfId="0" applyFont="1" applyFill="1" applyBorder="1" applyAlignment="1" quotePrefix="1">
      <alignment horizontal="left" vertical="center"/>
    </xf>
    <xf numFmtId="3" fontId="5" fillId="0" borderId="16" xfId="0" applyNumberFormat="1" applyFont="1" applyFill="1" applyBorder="1" applyAlignment="1" quotePrefix="1">
      <alignment horizontal="centerContinuous" vertical="center"/>
    </xf>
    <xf numFmtId="3" fontId="5" fillId="0" borderId="0" xfId="0" applyNumberFormat="1" applyFont="1" applyFill="1" applyBorder="1" applyAlignment="1">
      <alignment horizontal="centerContinuous" vertical="center"/>
    </xf>
    <xf numFmtId="0" fontId="5" fillId="0" borderId="12" xfId="0" applyFont="1" applyFill="1" applyBorder="1" applyAlignment="1" quotePrefix="1">
      <alignment horizontal="left" vertical="center"/>
    </xf>
    <xf numFmtId="38" fontId="5" fillId="0" borderId="11" xfId="48" applyFont="1" applyFill="1" applyBorder="1" applyAlignment="1" quotePrefix="1">
      <alignment horizontal="left" vertical="center"/>
    </xf>
    <xf numFmtId="38" fontId="5" fillId="0" borderId="12" xfId="48" applyFont="1" applyFill="1" applyBorder="1" applyAlignment="1">
      <alignment horizontal="centerContinuous" vertical="center"/>
    </xf>
    <xf numFmtId="3" fontId="5" fillId="0" borderId="11" xfId="0" applyNumberFormat="1" applyFont="1" applyFill="1" applyBorder="1" applyAlignment="1" quotePrefix="1">
      <alignment horizontal="centerContinuous" vertical="center"/>
    </xf>
    <xf numFmtId="0" fontId="5" fillId="0" borderId="22" xfId="0" applyFont="1" applyFill="1" applyBorder="1" applyAlignment="1" quotePrefix="1">
      <alignment horizontal="centerContinuous" vertical="center"/>
    </xf>
    <xf numFmtId="0" fontId="5" fillId="0" borderId="24" xfId="0" applyFont="1" applyFill="1" applyBorder="1" applyAlignment="1">
      <alignment horizontal="right" vertical="center"/>
    </xf>
    <xf numFmtId="0" fontId="5" fillId="0" borderId="24" xfId="0" applyFont="1" applyFill="1" applyBorder="1" applyAlignment="1">
      <alignment vertical="center"/>
    </xf>
    <xf numFmtId="0" fontId="5" fillId="0" borderId="23" xfId="0" applyFont="1" applyFill="1" applyBorder="1" applyAlignment="1">
      <alignment horizontal="left" vertical="center"/>
    </xf>
    <xf numFmtId="38" fontId="5" fillId="0" borderId="0" xfId="48" applyFont="1" applyFill="1" applyBorder="1" applyAlignment="1">
      <alignment horizontal="center" vertical="center"/>
    </xf>
    <xf numFmtId="0" fontId="5" fillId="0" borderId="12" xfId="0" applyFont="1" applyFill="1" applyBorder="1" applyAlignment="1">
      <alignment vertical="center"/>
    </xf>
    <xf numFmtId="0" fontId="5" fillId="0" borderId="16" xfId="0" applyFont="1" applyFill="1" applyBorder="1" applyAlignment="1" quotePrefix="1">
      <alignment horizontal="centerContinuous" vertical="center"/>
    </xf>
    <xf numFmtId="0" fontId="5" fillId="0" borderId="22" xfId="0" applyFont="1" applyFill="1" applyBorder="1" applyAlignment="1">
      <alignment horizontal="center" vertical="center"/>
    </xf>
    <xf numFmtId="0" fontId="4" fillId="0" borderId="0" xfId="0" applyFont="1" applyFill="1" applyBorder="1" applyAlignment="1" quotePrefix="1">
      <alignment horizontal="left"/>
    </xf>
    <xf numFmtId="0" fontId="5" fillId="0" borderId="0" xfId="0" applyFont="1" applyFill="1" applyBorder="1" applyAlignment="1">
      <alignment horizontal="left" vertical="top"/>
    </xf>
    <xf numFmtId="38" fontId="7" fillId="0" borderId="0" xfId="48" applyFont="1" applyFill="1" applyBorder="1" applyAlignment="1">
      <alignment vertical="top"/>
    </xf>
    <xf numFmtId="0" fontId="5"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4" fillId="0" borderId="0" xfId="0" applyFont="1" applyFill="1" applyBorder="1" applyAlignment="1" quotePrefix="1">
      <alignment horizontal="left" vertical="top"/>
    </xf>
    <xf numFmtId="38" fontId="11" fillId="0" borderId="0" xfId="48" applyFont="1" applyFill="1" applyBorder="1" applyAlignment="1">
      <alignment vertical="top"/>
    </xf>
    <xf numFmtId="38" fontId="11" fillId="0" borderId="0" xfId="48" applyFont="1" applyFill="1" applyBorder="1" applyAlignment="1">
      <alignment horizontal="right" vertical="top"/>
    </xf>
    <xf numFmtId="0" fontId="5" fillId="0" borderId="0" xfId="0" applyFont="1" applyFill="1" applyBorder="1" applyAlignment="1" quotePrefix="1">
      <alignment horizontal="left"/>
    </xf>
    <xf numFmtId="38" fontId="5" fillId="0" borderId="0" xfId="48" applyFont="1" applyFill="1" applyBorder="1" applyAlignment="1">
      <alignment horizontal="left"/>
    </xf>
    <xf numFmtId="38" fontId="5" fillId="0" borderId="0" xfId="48" applyFont="1" applyFill="1" applyBorder="1" applyAlignment="1" quotePrefix="1">
      <alignment horizontal="left"/>
    </xf>
    <xf numFmtId="38" fontId="5" fillId="0" borderId="0" xfId="48" applyFont="1" applyFill="1" applyBorder="1" applyAlignment="1">
      <alignment horizontal="right"/>
    </xf>
    <xf numFmtId="38" fontId="18" fillId="0" borderId="0" xfId="48" applyFont="1" applyFill="1" applyBorder="1" applyAlignment="1" quotePrefix="1">
      <alignment/>
    </xf>
    <xf numFmtId="38" fontId="18" fillId="0" borderId="0" xfId="48" applyFont="1" applyFill="1" applyBorder="1" applyAlignment="1" quotePrefix="1">
      <alignment horizontal="right"/>
    </xf>
    <xf numFmtId="0" fontId="12" fillId="0" borderId="0" xfId="0" applyFont="1" applyFill="1" applyBorder="1" applyAlignment="1">
      <alignment horizontal="left" vertical="top"/>
    </xf>
    <xf numFmtId="0" fontId="12" fillId="0" borderId="0" xfId="0" applyFont="1" applyFill="1" applyBorder="1" applyAlignment="1">
      <alignment horizontal="center" vertical="top"/>
    </xf>
    <xf numFmtId="0" fontId="5" fillId="0" borderId="18" xfId="0" applyFont="1" applyFill="1" applyBorder="1" applyAlignment="1" quotePrefix="1">
      <alignment horizontal="centerContinuous" vertical="center"/>
    </xf>
    <xf numFmtId="0" fontId="8" fillId="0" borderId="0" xfId="0" applyFont="1" applyAlignment="1" quotePrefix="1">
      <alignment horizontal="left"/>
    </xf>
    <xf numFmtId="0" fontId="24" fillId="0" borderId="0" xfId="0" applyFont="1" applyAlignment="1">
      <alignment/>
    </xf>
    <xf numFmtId="0" fontId="24" fillId="0" borderId="0" xfId="0" applyFont="1" applyBorder="1" applyAlignment="1">
      <alignment/>
    </xf>
    <xf numFmtId="0" fontId="25" fillId="0" borderId="0" xfId="0" applyFont="1" applyBorder="1" applyAlignment="1">
      <alignment/>
    </xf>
    <xf numFmtId="0" fontId="26" fillId="0" borderId="0" xfId="0" applyFont="1" applyBorder="1" applyAlignment="1">
      <alignment/>
    </xf>
    <xf numFmtId="38" fontId="26" fillId="0" borderId="0" xfId="48" applyFont="1" applyBorder="1" applyAlignment="1">
      <alignment/>
    </xf>
    <xf numFmtId="0" fontId="1" fillId="0" borderId="12" xfId="0" applyFont="1" applyBorder="1" applyAlignment="1">
      <alignment horizontal="centerContinuous"/>
    </xf>
    <xf numFmtId="0" fontId="27" fillId="0" borderId="12" xfId="0" applyFont="1" applyBorder="1" applyAlignment="1">
      <alignment horizontal="centerContinuous"/>
    </xf>
    <xf numFmtId="0" fontId="28" fillId="0" borderId="12" xfId="0" applyFont="1" applyBorder="1" applyAlignment="1">
      <alignment horizontal="centerContinuous"/>
    </xf>
    <xf numFmtId="0" fontId="0" fillId="0" borderId="12" xfId="0" applyFont="1" applyBorder="1" applyAlignment="1">
      <alignment horizontal="centerContinuous"/>
    </xf>
    <xf numFmtId="38" fontId="0" fillId="0" borderId="12" xfId="48" applyFont="1" applyBorder="1" applyAlignment="1">
      <alignment horizontal="centerContinuous"/>
    </xf>
    <xf numFmtId="0" fontId="13" fillId="0" borderId="22" xfId="0" applyFont="1" applyBorder="1" applyAlignment="1">
      <alignment horizontal="centerContinuous" vertical="center"/>
    </xf>
    <xf numFmtId="0" fontId="13" fillId="0" borderId="23" xfId="0" applyFont="1" applyBorder="1" applyAlignment="1">
      <alignment horizontal="centerContinuous" vertical="center"/>
    </xf>
    <xf numFmtId="0" fontId="13" fillId="0" borderId="0" xfId="0" applyFont="1" applyBorder="1" applyAlignment="1" quotePrefix="1">
      <alignment horizontal="centerContinuous" vertical="center"/>
    </xf>
    <xf numFmtId="0" fontId="29" fillId="0" borderId="0" xfId="0" applyFont="1" applyBorder="1" applyAlignment="1">
      <alignment horizontal="centerContinuous" vertical="center"/>
    </xf>
    <xf numFmtId="0" fontId="13" fillId="0" borderId="13" xfId="0" applyFont="1" applyBorder="1" applyAlignment="1">
      <alignment vertical="center"/>
    </xf>
    <xf numFmtId="38" fontId="13" fillId="0" borderId="11" xfId="48" applyFont="1" applyBorder="1" applyAlignment="1">
      <alignment horizontal="centerContinuous" vertical="center"/>
    </xf>
    <xf numFmtId="38" fontId="13" fillId="0" borderId="25" xfId="48" applyFont="1" applyBorder="1" applyAlignment="1" quotePrefix="1">
      <alignment horizontal="centerContinuous" vertical="center"/>
    </xf>
    <xf numFmtId="0" fontId="13" fillId="0" borderId="16" xfId="0" applyFont="1" applyBorder="1" applyAlignment="1">
      <alignment horizontal="centerContinuous" vertical="center"/>
    </xf>
    <xf numFmtId="0" fontId="13" fillId="0" borderId="0" xfId="0" applyFont="1" applyBorder="1" applyAlignment="1">
      <alignment horizontal="centerContinuous" vertical="center"/>
    </xf>
    <xf numFmtId="0" fontId="29" fillId="0" borderId="0" xfId="0" applyFont="1" applyBorder="1" applyAlignment="1" quotePrefix="1">
      <alignment horizontal="centerContinuous" vertical="center"/>
    </xf>
    <xf numFmtId="0" fontId="13" fillId="0" borderId="13" xfId="0" applyFont="1" applyBorder="1" applyAlignment="1">
      <alignment horizontal="centerContinuous" vertical="center"/>
    </xf>
    <xf numFmtId="38" fontId="13" fillId="0" borderId="13" xfId="48" applyFont="1" applyBorder="1" applyAlignment="1">
      <alignment horizontal="center" vertical="center"/>
    </xf>
    <xf numFmtId="0" fontId="13" fillId="0" borderId="11" xfId="0" applyFont="1" applyBorder="1" applyAlignment="1">
      <alignment vertical="center"/>
    </xf>
    <xf numFmtId="0" fontId="13" fillId="0" borderId="12" xfId="0" applyFont="1" applyBorder="1" applyAlignment="1">
      <alignment vertical="center"/>
    </xf>
    <xf numFmtId="0" fontId="30" fillId="0" borderId="12" xfId="0" applyFont="1" applyBorder="1" applyAlignment="1" quotePrefix="1">
      <alignment horizontal="left" vertical="center"/>
    </xf>
    <xf numFmtId="0" fontId="30" fillId="0" borderId="12" xfId="0" applyFont="1" applyBorder="1" applyAlignment="1" quotePrefix="1">
      <alignment horizontal="right" vertical="center"/>
    </xf>
    <xf numFmtId="0" fontId="30" fillId="0" borderId="26" xfId="0" applyFont="1" applyFill="1" applyBorder="1" applyAlignment="1">
      <alignment horizontal="right" vertical="center"/>
    </xf>
    <xf numFmtId="0" fontId="30" fillId="0" borderId="11" xfId="0" applyFont="1" applyFill="1" applyBorder="1" applyAlignment="1" quotePrefix="1">
      <alignment horizontal="centerContinuous" vertical="center"/>
    </xf>
    <xf numFmtId="0" fontId="13" fillId="0" borderId="27" xfId="0" applyFont="1" applyBorder="1" applyAlignment="1">
      <alignment vertical="center"/>
    </xf>
    <xf numFmtId="0" fontId="29" fillId="0" borderId="28" xfId="0" applyFont="1" applyBorder="1" applyAlignment="1">
      <alignment vertical="center"/>
    </xf>
    <xf numFmtId="0" fontId="29" fillId="0" borderId="28" xfId="0" applyFont="1" applyFill="1" applyBorder="1" applyAlignment="1">
      <alignment vertical="center"/>
    </xf>
    <xf numFmtId="38" fontId="29" fillId="0" borderId="16" xfId="48" applyFont="1" applyBorder="1" applyAlignment="1">
      <alignment vertical="center"/>
    </xf>
    <xf numFmtId="38" fontId="29" fillId="0" borderId="13" xfId="48" applyFont="1" applyBorder="1" applyAlignment="1">
      <alignment vertical="center"/>
    </xf>
    <xf numFmtId="0" fontId="31" fillId="0" borderId="28" xfId="0" applyFont="1" applyBorder="1" applyAlignment="1">
      <alignment horizontal="distributed" vertical="center"/>
    </xf>
    <xf numFmtId="38" fontId="29" fillId="0" borderId="16" xfId="48" applyFont="1" applyBorder="1" applyAlignment="1" quotePrefix="1">
      <alignment horizontal="left" vertical="center"/>
    </xf>
    <xf numFmtId="0" fontId="13" fillId="0" borderId="29" xfId="0" applyFont="1" applyBorder="1" applyAlignment="1">
      <alignment vertical="center"/>
    </xf>
    <xf numFmtId="0" fontId="31" fillId="0" borderId="30" xfId="0" applyFont="1" applyBorder="1" applyAlignment="1">
      <alignment horizontal="distributed" vertical="center"/>
    </xf>
    <xf numFmtId="0" fontId="29" fillId="0" borderId="30" xfId="0" applyFont="1" applyFill="1" applyBorder="1" applyAlignment="1">
      <alignment vertical="center"/>
    </xf>
    <xf numFmtId="182" fontId="29" fillId="0" borderId="13" xfId="48" applyNumberFormat="1" applyFont="1" applyBorder="1" applyAlignment="1">
      <alignment vertical="center"/>
    </xf>
    <xf numFmtId="0" fontId="31" fillId="0" borderId="31" xfId="0" applyFont="1" applyBorder="1" applyAlignment="1">
      <alignment horizontal="distributed" vertical="center"/>
    </xf>
    <xf numFmtId="38" fontId="29" fillId="0" borderId="16" xfId="48" applyFont="1" applyBorder="1" applyAlignment="1">
      <alignment horizontal="right" vertical="center"/>
    </xf>
    <xf numFmtId="0" fontId="13" fillId="0" borderId="32" xfId="0" applyFont="1" applyBorder="1" applyAlignment="1">
      <alignment vertical="center"/>
    </xf>
    <xf numFmtId="0" fontId="31" fillId="0" borderId="33" xfId="0" applyFont="1" applyBorder="1" applyAlignment="1">
      <alignment horizontal="distributed" vertical="center"/>
    </xf>
    <xf numFmtId="0" fontId="30" fillId="0" borderId="34" xfId="0" applyFont="1" applyFill="1" applyBorder="1" applyAlignment="1" quotePrefix="1">
      <alignment horizontal="centerContinuous" vertical="center"/>
    </xf>
    <xf numFmtId="0" fontId="29" fillId="0" borderId="34" xfId="0" applyFont="1" applyBorder="1" applyAlignment="1">
      <alignment vertical="center"/>
    </xf>
    <xf numFmtId="0" fontId="29" fillId="0" borderId="34" xfId="0" applyFont="1" applyFill="1" applyBorder="1" applyAlignment="1">
      <alignment vertical="center"/>
    </xf>
    <xf numFmtId="0" fontId="13" fillId="0" borderId="0" xfId="0" applyFont="1" applyBorder="1" applyAlignment="1" quotePrefix="1">
      <alignment horizontal="left" vertical="center"/>
    </xf>
    <xf numFmtId="0" fontId="13" fillId="0" borderId="0" xfId="0" applyFont="1" applyBorder="1" applyAlignment="1">
      <alignment vertical="center"/>
    </xf>
    <xf numFmtId="0" fontId="29" fillId="0" borderId="0" xfId="0" applyFont="1" applyFill="1" applyBorder="1" applyAlignment="1">
      <alignment vertical="center"/>
    </xf>
    <xf numFmtId="0" fontId="29" fillId="0" borderId="23" xfId="0" applyFont="1" applyFill="1" applyBorder="1" applyAlignment="1">
      <alignment vertical="center"/>
    </xf>
    <xf numFmtId="0" fontId="29" fillId="0" borderId="0" xfId="0" applyFont="1" applyBorder="1" applyAlignment="1">
      <alignment vertical="center"/>
    </xf>
    <xf numFmtId="38" fontId="29" fillId="0" borderId="0" xfId="48" applyFont="1" applyBorder="1" applyAlignment="1">
      <alignment vertical="center"/>
    </xf>
    <xf numFmtId="38" fontId="29" fillId="0" borderId="0" xfId="48" applyFont="1" applyBorder="1" applyAlignment="1" quotePrefix="1">
      <alignment horizontal="right" vertical="center"/>
    </xf>
    <xf numFmtId="3" fontId="5" fillId="0" borderId="16" xfId="0" applyNumberFormat="1" applyFont="1" applyFill="1" applyBorder="1" applyAlignment="1" quotePrefix="1">
      <alignment vertical="center"/>
    </xf>
    <xf numFmtId="0" fontId="5" fillId="0" borderId="16" xfId="0" applyFont="1" applyFill="1" applyBorder="1" applyAlignment="1">
      <alignment vertical="center"/>
    </xf>
    <xf numFmtId="0" fontId="5" fillId="0" borderId="11" xfId="0" applyFont="1" applyFill="1" applyBorder="1" applyAlignment="1">
      <alignment vertical="center"/>
    </xf>
    <xf numFmtId="38" fontId="5" fillId="0" borderId="11" xfId="48" applyFont="1" applyFill="1" applyBorder="1" applyAlignment="1" quotePrefix="1">
      <alignment horizontal="left"/>
    </xf>
    <xf numFmtId="0" fontId="5" fillId="0" borderId="25" xfId="0" applyFont="1" applyFill="1" applyBorder="1" applyAlignment="1">
      <alignment horizontal="center"/>
    </xf>
    <xf numFmtId="0" fontId="7" fillId="0" borderId="10" xfId="0" applyFont="1" applyFill="1" applyBorder="1" applyAlignment="1">
      <alignment horizontal="center"/>
    </xf>
    <xf numFmtId="0" fontId="7" fillId="0" borderId="16" xfId="0" applyFont="1" applyFill="1" applyBorder="1" applyAlignment="1">
      <alignment/>
    </xf>
    <xf numFmtId="0" fontId="7" fillId="0" borderId="10" xfId="0" applyFont="1" applyFill="1" applyBorder="1" applyAlignment="1" quotePrefix="1">
      <alignment horizontal="center"/>
    </xf>
    <xf numFmtId="0" fontId="32" fillId="0" borderId="0" xfId="0" applyFont="1" applyFill="1" applyBorder="1" applyAlignment="1">
      <alignment horizontal="centerContinuous" vertical="center"/>
    </xf>
    <xf numFmtId="0" fontId="33" fillId="0" borderId="0" xfId="0" applyFont="1" applyAlignment="1">
      <alignment/>
    </xf>
    <xf numFmtId="0" fontId="34" fillId="0" borderId="28" xfId="0" applyFont="1" applyBorder="1" applyAlignment="1">
      <alignment vertical="center"/>
    </xf>
    <xf numFmtId="38" fontId="35" fillId="0" borderId="35" xfId="48" applyFont="1" applyFill="1" applyBorder="1" applyAlignment="1" quotePrefix="1">
      <alignment horizontal="right" vertical="center"/>
    </xf>
    <xf numFmtId="182" fontId="34" fillId="0" borderId="36" xfId="0" applyNumberFormat="1" applyFont="1" applyFill="1" applyBorder="1" applyAlignment="1">
      <alignment vertical="center"/>
    </xf>
    <xf numFmtId="182" fontId="34" fillId="0" borderId="37" xfId="0" applyNumberFormat="1" applyFont="1" applyFill="1" applyBorder="1" applyAlignment="1">
      <alignment vertical="center"/>
    </xf>
    <xf numFmtId="183" fontId="35" fillId="0" borderId="38" xfId="0" applyNumberFormat="1" applyFont="1" applyFill="1" applyBorder="1" applyAlignment="1" quotePrefix="1">
      <alignment vertical="center"/>
    </xf>
    <xf numFmtId="38" fontId="34" fillId="0" borderId="11" xfId="48" applyFont="1" applyBorder="1" applyAlignment="1">
      <alignment vertical="center"/>
    </xf>
    <xf numFmtId="182" fontId="34" fillId="0" borderId="26" xfId="48" applyNumberFormat="1" applyFont="1" applyBorder="1" applyAlignment="1">
      <alignment vertical="center"/>
    </xf>
    <xf numFmtId="182" fontId="34" fillId="0" borderId="13" xfId="48" applyNumberFormat="1" applyFont="1" applyBorder="1" applyAlignment="1">
      <alignment vertical="center"/>
    </xf>
    <xf numFmtId="0" fontId="34" fillId="0" borderId="39" xfId="0" applyFont="1" applyFill="1" applyBorder="1" applyAlignment="1">
      <alignment vertical="center"/>
    </xf>
    <xf numFmtId="38" fontId="35" fillId="0" borderId="38" xfId="48" applyFont="1" applyFill="1" applyBorder="1" applyAlignment="1" quotePrefix="1">
      <alignment vertical="center"/>
    </xf>
    <xf numFmtId="0" fontId="36" fillId="0" borderId="11" xfId="0" applyFont="1" applyFill="1" applyBorder="1" applyAlignment="1">
      <alignment horizontal="right" vertical="center"/>
    </xf>
    <xf numFmtId="0" fontId="36" fillId="0" borderId="12" xfId="0" applyFont="1" applyFill="1" applyBorder="1" applyAlignment="1">
      <alignment horizontal="right" vertical="center"/>
    </xf>
    <xf numFmtId="0" fontId="32" fillId="0" borderId="11" xfId="0" applyFont="1" applyFill="1" applyBorder="1" applyAlignment="1">
      <alignment horizontal="right" vertical="center"/>
    </xf>
    <xf numFmtId="0" fontId="32" fillId="0" borderId="12" xfId="0" applyFont="1" applyFill="1" applyBorder="1" applyAlignment="1">
      <alignment horizontal="right" vertical="center"/>
    </xf>
    <xf numFmtId="0" fontId="36" fillId="0" borderId="40" xfId="0" applyFont="1" applyFill="1" applyBorder="1" applyAlignment="1">
      <alignment horizontal="right" vertical="center"/>
    </xf>
    <xf numFmtId="0" fontId="36" fillId="0" borderId="41" xfId="0" applyFont="1" applyFill="1" applyBorder="1" applyAlignment="1">
      <alignment horizontal="right" vertical="center"/>
    </xf>
    <xf numFmtId="0" fontId="32" fillId="0" borderId="40" xfId="0" applyFont="1" applyFill="1" applyBorder="1" applyAlignment="1">
      <alignment horizontal="right" vertical="center"/>
    </xf>
    <xf numFmtId="0" fontId="32" fillId="0" borderId="41" xfId="0" applyFont="1" applyFill="1" applyBorder="1" applyAlignment="1">
      <alignment horizontal="right" vertical="center"/>
    </xf>
    <xf numFmtId="0" fontId="32" fillId="0" borderId="11" xfId="0" applyFont="1" applyFill="1" applyBorder="1" applyAlignment="1">
      <alignment horizontal="right"/>
    </xf>
    <xf numFmtId="0" fontId="32" fillId="0" borderId="12" xfId="0" applyFont="1" applyFill="1" applyBorder="1" applyAlignment="1">
      <alignment horizontal="right"/>
    </xf>
    <xf numFmtId="0" fontId="35" fillId="0" borderId="11" xfId="0" applyFont="1" applyFill="1" applyBorder="1" applyAlignment="1">
      <alignment horizontal="right" vertical="center"/>
    </xf>
    <xf numFmtId="0" fontId="35" fillId="0" borderId="40" xfId="0" applyFont="1" applyFill="1" applyBorder="1" applyAlignment="1">
      <alignment horizontal="right" vertical="center"/>
    </xf>
    <xf numFmtId="0" fontId="36" fillId="0" borderId="10" xfId="0" applyFont="1" applyFill="1" applyBorder="1" applyAlignment="1" quotePrefix="1">
      <alignment horizontal="right" vertical="center"/>
    </xf>
    <xf numFmtId="0" fontId="36" fillId="0" borderId="10" xfId="0" applyFont="1" applyFill="1" applyBorder="1" applyAlignment="1">
      <alignment horizontal="right" vertical="center"/>
    </xf>
    <xf numFmtId="0" fontId="36" fillId="0" borderId="17" xfId="0" applyFont="1" applyFill="1" applyBorder="1" applyAlignment="1">
      <alignment horizontal="right" vertical="center"/>
    </xf>
    <xf numFmtId="0" fontId="37" fillId="0" borderId="18" xfId="0" applyFont="1" applyFill="1" applyBorder="1" applyAlignment="1" quotePrefix="1">
      <alignment horizontal="right" vertical="center"/>
    </xf>
    <xf numFmtId="0" fontId="23" fillId="0" borderId="18" xfId="0" applyFont="1" applyFill="1" applyBorder="1" applyAlignment="1">
      <alignment horizontal="right" vertical="center"/>
    </xf>
    <xf numFmtId="0" fontId="38" fillId="0" borderId="18" xfId="0" applyFont="1" applyFill="1" applyBorder="1" applyAlignment="1" quotePrefix="1">
      <alignment horizontal="right" vertical="center"/>
    </xf>
    <xf numFmtId="0" fontId="37" fillId="0" borderId="10" xfId="0" applyFont="1" applyFill="1" applyBorder="1" applyAlignment="1">
      <alignment horizontal="right" vertical="center"/>
    </xf>
    <xf numFmtId="38" fontId="23" fillId="0" borderId="10" xfId="48" applyFont="1" applyFill="1" applyBorder="1" applyAlignment="1">
      <alignment horizontal="right" vertical="center"/>
    </xf>
    <xf numFmtId="0" fontId="23" fillId="0" borderId="18" xfId="0" applyFont="1" applyFill="1" applyBorder="1" applyAlignment="1" quotePrefix="1">
      <alignment horizontal="right" vertical="center"/>
    </xf>
    <xf numFmtId="0" fontId="23" fillId="0" borderId="18" xfId="0" applyFont="1" applyFill="1" applyBorder="1" applyAlignment="1">
      <alignment horizontal="left" vertical="center"/>
    </xf>
    <xf numFmtId="38" fontId="37" fillId="0" borderId="18" xfId="48" applyFont="1" applyFill="1" applyBorder="1" applyAlignment="1" quotePrefix="1">
      <alignment horizontal="right" vertical="center"/>
    </xf>
    <xf numFmtId="0" fontId="37" fillId="0" borderId="42" xfId="0" applyFont="1" applyFill="1" applyBorder="1" applyAlignment="1" quotePrefix="1">
      <alignment horizontal="right" vertical="center"/>
    </xf>
    <xf numFmtId="0" fontId="23" fillId="0" borderId="42" xfId="0" applyFont="1" applyFill="1" applyBorder="1" applyAlignment="1">
      <alignment horizontal="right" vertical="center"/>
    </xf>
    <xf numFmtId="0" fontId="38" fillId="0" borderId="42" xfId="0" applyFont="1" applyFill="1" applyBorder="1" applyAlignment="1" quotePrefix="1">
      <alignment horizontal="right" vertical="center"/>
    </xf>
    <xf numFmtId="0" fontId="37" fillId="0" borderId="17" xfId="0" applyFont="1" applyFill="1" applyBorder="1" applyAlignment="1">
      <alignment horizontal="right" vertical="center"/>
    </xf>
    <xf numFmtId="38" fontId="23" fillId="0" borderId="17" xfId="48" applyFont="1" applyFill="1" applyBorder="1" applyAlignment="1">
      <alignment horizontal="right" vertical="center"/>
    </xf>
    <xf numFmtId="0" fontId="23" fillId="0" borderId="42" xfId="0" applyFont="1" applyFill="1" applyBorder="1" applyAlignment="1" quotePrefix="1">
      <alignment horizontal="right" vertical="center"/>
    </xf>
    <xf numFmtId="0" fontId="23" fillId="0" borderId="42" xfId="0" applyFont="1" applyFill="1" applyBorder="1" applyAlignment="1">
      <alignment horizontal="left" vertical="center"/>
    </xf>
    <xf numFmtId="38" fontId="23" fillId="0" borderId="18" xfId="48" applyFont="1" applyFill="1" applyBorder="1" applyAlignment="1">
      <alignment horizontal="right" vertical="center"/>
    </xf>
    <xf numFmtId="38" fontId="39" fillId="0" borderId="18" xfId="48" applyFont="1" applyFill="1" applyBorder="1" applyAlignment="1" quotePrefix="1">
      <alignment horizontal="right" vertical="center"/>
    </xf>
    <xf numFmtId="38" fontId="23" fillId="0" borderId="18" xfId="48" applyFont="1" applyFill="1" applyBorder="1" applyAlignment="1">
      <alignment horizontal="left" vertical="center"/>
    </xf>
    <xf numFmtId="38" fontId="37" fillId="0" borderId="10" xfId="48" applyFont="1" applyFill="1" applyBorder="1" applyAlignment="1">
      <alignment horizontal="right" vertical="center"/>
    </xf>
    <xf numFmtId="38" fontId="23" fillId="0" borderId="18" xfId="48" applyFont="1" applyFill="1" applyBorder="1" applyAlignment="1" quotePrefix="1">
      <alignment horizontal="right" vertical="center"/>
    </xf>
    <xf numFmtId="38" fontId="23" fillId="0" borderId="19" xfId="48" applyFont="1" applyFill="1" applyBorder="1" applyAlignment="1">
      <alignment horizontal="left" vertical="center"/>
    </xf>
    <xf numFmtId="38" fontId="37" fillId="0" borderId="42" xfId="48" applyFont="1" applyFill="1" applyBorder="1" applyAlignment="1" quotePrefix="1">
      <alignment horizontal="right" vertical="center"/>
    </xf>
    <xf numFmtId="38" fontId="23" fillId="0" borderId="42" xfId="48" applyFont="1" applyFill="1" applyBorder="1" applyAlignment="1">
      <alignment horizontal="right" vertical="center"/>
    </xf>
    <xf numFmtId="38" fontId="39" fillId="0" borderId="42" xfId="48" applyFont="1" applyFill="1" applyBorder="1" applyAlignment="1" quotePrefix="1">
      <alignment horizontal="right" vertical="center"/>
    </xf>
    <xf numFmtId="38" fontId="23" fillId="0" borderId="42" xfId="48" applyFont="1" applyFill="1" applyBorder="1" applyAlignment="1">
      <alignment horizontal="left" vertical="center"/>
    </xf>
    <xf numFmtId="38" fontId="37" fillId="0" borderId="17" xfId="48" applyFont="1" applyFill="1" applyBorder="1" applyAlignment="1">
      <alignment horizontal="right" vertical="center"/>
    </xf>
    <xf numFmtId="38" fontId="23" fillId="0" borderId="42" xfId="48" applyFont="1" applyFill="1" applyBorder="1" applyAlignment="1" quotePrefix="1">
      <alignment horizontal="right" vertical="center"/>
    </xf>
    <xf numFmtId="38" fontId="23" fillId="0" borderId="18" xfId="48" applyFont="1" applyFill="1" applyBorder="1" applyAlignment="1" quotePrefix="1">
      <alignment horizontal="right"/>
    </xf>
    <xf numFmtId="38" fontId="23" fillId="0" borderId="18" xfId="48" applyFont="1" applyFill="1" applyBorder="1" applyAlignment="1">
      <alignment horizontal="right"/>
    </xf>
    <xf numFmtId="38" fontId="23" fillId="0" borderId="18" xfId="48" applyFont="1" applyFill="1" applyBorder="1" applyAlignment="1">
      <alignment horizontal="left"/>
    </xf>
    <xf numFmtId="38" fontId="23" fillId="0" borderId="10" xfId="48" applyFont="1" applyFill="1" applyBorder="1" applyAlignment="1" quotePrefix="1">
      <alignment horizontal="right"/>
    </xf>
    <xf numFmtId="0" fontId="23" fillId="0" borderId="0" xfId="0" applyFont="1" applyFill="1" applyBorder="1" applyAlignment="1">
      <alignment vertical="top"/>
    </xf>
    <xf numFmtId="0" fontId="30" fillId="0" borderId="35" xfId="0" applyFont="1" applyFill="1" applyBorder="1" applyAlignment="1">
      <alignment horizontal="centerContinuous" vertical="center"/>
    </xf>
    <xf numFmtId="0" fontId="12" fillId="0" borderId="0" xfId="0" applyFont="1" applyFill="1" applyBorder="1" applyAlignment="1">
      <alignment horizontal="left"/>
    </xf>
    <xf numFmtId="0" fontId="40" fillId="0" borderId="12" xfId="0" applyFont="1" applyFill="1" applyBorder="1" applyAlignment="1">
      <alignment horizontal="centerContinuous" vertical="center"/>
    </xf>
    <xf numFmtId="0" fontId="12" fillId="0" borderId="12" xfId="0" applyFont="1" applyFill="1" applyBorder="1" applyAlignment="1">
      <alignment horizontal="left"/>
    </xf>
    <xf numFmtId="0" fontId="12" fillId="0" borderId="0" xfId="0" applyFont="1" applyFill="1" applyBorder="1" applyAlignment="1">
      <alignment/>
    </xf>
    <xf numFmtId="0" fontId="5" fillId="0" borderId="20" xfId="0" applyFont="1" applyFill="1" applyBorder="1" applyAlignment="1">
      <alignment horizontal="centerContinuous" vertical="center"/>
    </xf>
    <xf numFmtId="0" fontId="5" fillId="0" borderId="0" xfId="0" applyFont="1" applyFill="1" applyAlignment="1" quotePrefix="1">
      <alignment horizontal="centerContinuous" vertical="center"/>
    </xf>
    <xf numFmtId="0" fontId="40" fillId="0" borderId="0" xfId="0" applyFont="1" applyFill="1" applyAlignment="1">
      <alignment horizontal="centerContinuous" vertical="center"/>
    </xf>
    <xf numFmtId="0" fontId="5" fillId="0" borderId="10" xfId="0" applyFont="1" applyFill="1" applyBorder="1" applyAlignment="1">
      <alignment horizontal="centerContinuous" vertical="center"/>
    </xf>
    <xf numFmtId="0" fontId="5" fillId="0" borderId="4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38" fontId="41" fillId="0" borderId="49" xfId="48" applyFont="1" applyFill="1" applyBorder="1" applyAlignment="1">
      <alignment horizontal="right" vertical="center"/>
    </xf>
    <xf numFmtId="38" fontId="41" fillId="0" borderId="50" xfId="48" applyFont="1" applyFill="1" applyBorder="1" applyAlignment="1">
      <alignment horizontal="right" vertical="center"/>
    </xf>
    <xf numFmtId="38" fontId="5" fillId="0" borderId="50" xfId="48" applyFont="1" applyFill="1" applyBorder="1" applyAlignment="1">
      <alignment horizontal="right" vertical="center"/>
    </xf>
    <xf numFmtId="38" fontId="41" fillId="0" borderId="51" xfId="48" applyFont="1" applyFill="1" applyBorder="1" applyAlignment="1">
      <alignment horizontal="right" vertical="center"/>
    </xf>
    <xf numFmtId="38" fontId="5" fillId="0" borderId="52" xfId="48" applyFont="1" applyFill="1" applyBorder="1" applyAlignment="1">
      <alignment horizontal="right" vertical="center"/>
    </xf>
    <xf numFmtId="38" fontId="5" fillId="0" borderId="51" xfId="48" applyFont="1" applyFill="1" applyBorder="1" applyAlignment="1">
      <alignment horizontal="right" vertical="center"/>
    </xf>
    <xf numFmtId="38" fontId="5" fillId="0" borderId="49" xfId="48" applyFont="1" applyFill="1" applyBorder="1" applyAlignment="1">
      <alignment horizontal="right" vertical="center"/>
    </xf>
    <xf numFmtId="0" fontId="5" fillId="0" borderId="53" xfId="0" applyFont="1" applyFill="1" applyBorder="1" applyAlignment="1" quotePrefix="1">
      <alignment horizontal="center" vertical="center"/>
    </xf>
    <xf numFmtId="38" fontId="41" fillId="0" borderId="54" xfId="48" applyFont="1" applyFill="1" applyBorder="1" applyAlignment="1">
      <alignment horizontal="right" vertical="center"/>
    </xf>
    <xf numFmtId="0" fontId="5" fillId="0" borderId="53" xfId="0" applyFont="1" applyFill="1" applyBorder="1" applyAlignment="1">
      <alignment horizontal="center" vertical="center"/>
    </xf>
    <xf numFmtId="0" fontId="5" fillId="0" borderId="55" xfId="0" applyFont="1" applyFill="1" applyBorder="1" applyAlignment="1" quotePrefix="1">
      <alignment horizontal="center" vertical="center"/>
    </xf>
    <xf numFmtId="38" fontId="5" fillId="0" borderId="54" xfId="48" applyFont="1" applyFill="1" applyBorder="1" applyAlignment="1">
      <alignment horizontal="right" vertical="center"/>
    </xf>
    <xf numFmtId="0" fontId="5" fillId="0" borderId="15" xfId="0" applyFont="1" applyFill="1" applyBorder="1" applyAlignment="1" quotePrefix="1">
      <alignment vertical="center"/>
    </xf>
    <xf numFmtId="0" fontId="5" fillId="0" borderId="15" xfId="0" applyFont="1" applyFill="1" applyBorder="1" applyAlignment="1">
      <alignment vertical="center"/>
    </xf>
    <xf numFmtId="0" fontId="40" fillId="0" borderId="25" xfId="0" applyFont="1" applyFill="1" applyBorder="1" applyAlignment="1">
      <alignment vertical="center"/>
    </xf>
    <xf numFmtId="0" fontId="40" fillId="0" borderId="15" xfId="0" applyFont="1" applyFill="1" applyBorder="1" applyAlignment="1">
      <alignment vertical="center"/>
    </xf>
    <xf numFmtId="0" fontId="5" fillId="0" borderId="25" xfId="0" applyFont="1" applyFill="1" applyBorder="1" applyAlignment="1">
      <alignment vertical="center"/>
    </xf>
    <xf numFmtId="38" fontId="5" fillId="0" borderId="0" xfId="48" applyFont="1" applyFill="1" applyBorder="1" applyAlignment="1">
      <alignment vertical="top"/>
    </xf>
    <xf numFmtId="0" fontId="5" fillId="0" borderId="0" xfId="0" applyFont="1" applyFill="1" applyBorder="1" applyAlignment="1">
      <alignment vertical="top"/>
    </xf>
    <xf numFmtId="38" fontId="18" fillId="0" borderId="0" xfId="48" applyFont="1" applyFill="1" applyBorder="1" applyAlignment="1" quotePrefix="1">
      <alignmen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38" fontId="18" fillId="0" borderId="0" xfId="48" applyFont="1" applyFill="1" applyBorder="1" applyAlignment="1" quotePrefix="1">
      <alignment horizontal="right" vertical="top"/>
    </xf>
    <xf numFmtId="0" fontId="5" fillId="0" borderId="0" xfId="0" applyFont="1" applyFill="1" applyBorder="1" applyAlignment="1">
      <alignment horizontal="center" vertical="top"/>
    </xf>
    <xf numFmtId="0" fontId="5" fillId="0" borderId="0" xfId="0" applyFont="1" applyFill="1" applyBorder="1" applyAlignment="1" quotePrefix="1">
      <alignment horizontal="left" vertical="top"/>
    </xf>
    <xf numFmtId="38" fontId="18" fillId="0" borderId="0" xfId="48" applyFont="1" applyFill="1" applyBorder="1" applyAlignment="1">
      <alignment vertical="top"/>
    </xf>
    <xf numFmtId="38" fontId="18" fillId="0" borderId="0" xfId="48" applyFont="1" applyFill="1" applyBorder="1" applyAlignment="1">
      <alignment horizontal="right" vertical="top"/>
    </xf>
    <xf numFmtId="0" fontId="5" fillId="0" borderId="11" xfId="0" applyFont="1" applyFill="1" applyBorder="1" applyAlignment="1">
      <alignment vertical="center"/>
    </xf>
    <xf numFmtId="0" fontId="5" fillId="0" borderId="56" xfId="0" applyFont="1" applyFill="1" applyBorder="1" applyAlignment="1">
      <alignment horizontal="center" vertical="center"/>
    </xf>
    <xf numFmtId="0" fontId="7" fillId="0" borderId="15" xfId="0" applyFont="1" applyFill="1" applyBorder="1" applyAlignment="1">
      <alignment horizontal="center" vertical="center"/>
    </xf>
    <xf numFmtId="38" fontId="23" fillId="0" borderId="57" xfId="48" applyFont="1" applyFill="1" applyBorder="1" applyAlignment="1">
      <alignment horizontal="left" vertical="center"/>
    </xf>
    <xf numFmtId="38" fontId="5" fillId="0" borderId="58" xfId="48" applyFont="1" applyFill="1" applyBorder="1" applyAlignment="1">
      <alignment horizontal="right" vertical="center"/>
    </xf>
    <xf numFmtId="38" fontId="5" fillId="0" borderId="59" xfId="48" applyFont="1" applyFill="1" applyBorder="1" applyAlignment="1">
      <alignment horizontal="right" vertical="center"/>
    </xf>
    <xf numFmtId="38" fontId="5" fillId="0" borderId="60" xfId="48" applyFont="1" applyFill="1" applyBorder="1" applyAlignment="1">
      <alignment horizontal="right" vertical="center"/>
    </xf>
    <xf numFmtId="38" fontId="35" fillId="0" borderId="0" xfId="48" applyFont="1" applyFill="1" applyBorder="1" applyAlignment="1" quotePrefix="1">
      <alignment horizontal="right" vertical="center"/>
    </xf>
    <xf numFmtId="0" fontId="34" fillId="0" borderId="31" xfId="0" applyFont="1" applyBorder="1" applyAlignment="1">
      <alignment vertical="center"/>
    </xf>
    <xf numFmtId="38" fontId="37" fillId="0" borderId="10" xfId="48" applyFont="1" applyFill="1" applyBorder="1" applyAlignment="1" quotePrefix="1">
      <alignment horizontal="right" vertical="center"/>
    </xf>
    <xf numFmtId="0" fontId="5" fillId="0" borderId="20" xfId="0" applyFont="1" applyFill="1" applyBorder="1" applyAlignment="1" quotePrefix="1">
      <alignment/>
    </xf>
    <xf numFmtId="38" fontId="23" fillId="0" borderId="19" xfId="48" applyFont="1" applyFill="1" applyBorder="1" applyAlignment="1">
      <alignment horizontal="left"/>
    </xf>
    <xf numFmtId="38" fontId="23" fillId="0" borderId="12" xfId="48" applyFont="1" applyFill="1" applyBorder="1" applyAlignment="1" quotePrefix="1">
      <alignment horizontal="right"/>
    </xf>
    <xf numFmtId="38" fontId="23" fillId="0" borderId="12" xfId="48" applyFont="1" applyFill="1" applyBorder="1" applyAlignment="1">
      <alignment horizontal="right"/>
    </xf>
    <xf numFmtId="38" fontId="23" fillId="0" borderId="25" xfId="48" applyFont="1" applyFill="1" applyBorder="1" applyAlignment="1">
      <alignment horizontal="left"/>
    </xf>
    <xf numFmtId="0" fontId="23" fillId="0" borderId="19" xfId="0" applyFont="1" applyFill="1" applyBorder="1" applyAlignment="1">
      <alignment horizontal="left" vertical="center"/>
    </xf>
    <xf numFmtId="0" fontId="23" fillId="0" borderId="57" xfId="0" applyFont="1" applyFill="1" applyBorder="1" applyAlignment="1">
      <alignment horizontal="left" vertical="center"/>
    </xf>
    <xf numFmtId="0" fontId="5" fillId="0" borderId="61" xfId="0" applyFont="1" applyFill="1" applyBorder="1" applyAlignment="1" quotePrefix="1">
      <alignment horizontal="left"/>
    </xf>
    <xf numFmtId="3" fontId="42" fillId="0" borderId="62" xfId="0" applyNumberFormat="1" applyFont="1" applyFill="1" applyBorder="1" applyAlignment="1">
      <alignment horizontal="right"/>
    </xf>
    <xf numFmtId="0" fontId="42" fillId="0" borderId="62" xfId="0" applyFont="1" applyFill="1" applyBorder="1" applyAlignment="1">
      <alignment horizontal="right"/>
    </xf>
    <xf numFmtId="0" fontId="42" fillId="0" borderId="62" xfId="0" applyFont="1" applyFill="1" applyBorder="1" applyAlignment="1" quotePrefix="1">
      <alignment horizontal="right"/>
    </xf>
    <xf numFmtId="0" fontId="42" fillId="0" borderId="63" xfId="0" applyFont="1" applyFill="1" applyBorder="1" applyAlignment="1" quotePrefix="1">
      <alignment horizontal="right"/>
    </xf>
    <xf numFmtId="38" fontId="42" fillId="0" borderId="63" xfId="48" applyFont="1" applyFill="1" applyBorder="1" applyAlignment="1">
      <alignment horizontal="right"/>
    </xf>
    <xf numFmtId="0" fontId="42" fillId="0" borderId="62" xfId="0" applyFont="1" applyFill="1" applyBorder="1" applyAlignment="1">
      <alignment horizontal="left"/>
    </xf>
    <xf numFmtId="38" fontId="42" fillId="0" borderId="62" xfId="48" applyFont="1" applyFill="1" applyBorder="1" applyAlignment="1" quotePrefix="1">
      <alignment horizontal="right"/>
    </xf>
    <xf numFmtId="38" fontId="42" fillId="0" borderId="62" xfId="48" applyFont="1" applyFill="1" applyBorder="1" applyAlignment="1">
      <alignment horizontal="right"/>
    </xf>
    <xf numFmtId="38" fontId="42" fillId="0" borderId="62" xfId="48" applyFont="1" applyFill="1" applyBorder="1" applyAlignment="1">
      <alignment horizontal="left"/>
    </xf>
    <xf numFmtId="38" fontId="42" fillId="0" borderId="63" xfId="48" applyFont="1" applyFill="1" applyBorder="1" applyAlignment="1" quotePrefix="1">
      <alignment horizontal="right"/>
    </xf>
    <xf numFmtId="38" fontId="42" fillId="0" borderId="62" xfId="48" applyFont="1" applyFill="1" applyBorder="1" applyAlignment="1" quotePrefix="1">
      <alignment horizontal="left"/>
    </xf>
    <xf numFmtId="38" fontId="39" fillId="0" borderId="42" xfId="48" applyFont="1" applyFill="1" applyBorder="1" applyAlignment="1">
      <alignment horizontal="right" vertical="center"/>
    </xf>
    <xf numFmtId="38" fontId="23" fillId="0" borderId="57" xfId="48" applyFont="1" applyFill="1" applyBorder="1" applyAlignment="1" quotePrefix="1">
      <alignment horizontal="left" vertical="center"/>
    </xf>
    <xf numFmtId="38" fontId="24" fillId="0" borderId="0" xfId="48" applyFont="1" applyAlignment="1">
      <alignment/>
    </xf>
    <xf numFmtId="38" fontId="27" fillId="0" borderId="12" xfId="48" applyFont="1" applyBorder="1" applyAlignment="1">
      <alignment horizontal="right"/>
    </xf>
    <xf numFmtId="38" fontId="13" fillId="0" borderId="22" xfId="48" applyFont="1" applyBorder="1" applyAlignment="1">
      <alignment horizontal="centerContinuous" vertical="center"/>
    </xf>
    <xf numFmtId="38" fontId="13" fillId="0" borderId="16" xfId="48" applyFont="1" applyBorder="1" applyAlignment="1" quotePrefix="1">
      <alignment horizontal="centerContinuous" vertical="center"/>
    </xf>
    <xf numFmtId="38" fontId="30" fillId="0" borderId="11" xfId="48" applyFont="1" applyBorder="1" applyAlignment="1">
      <alignment horizontal="right" vertical="center"/>
    </xf>
    <xf numFmtId="0" fontId="13" fillId="0" borderId="64" xfId="0" applyFont="1" applyBorder="1" applyAlignment="1">
      <alignment vertical="center"/>
    </xf>
    <xf numFmtId="0" fontId="31" fillId="0" borderId="65" xfId="0" applyFont="1" applyBorder="1" applyAlignment="1">
      <alignment horizontal="distributed" vertical="center"/>
    </xf>
    <xf numFmtId="0" fontId="31" fillId="0" borderId="66" xfId="0" applyFont="1" applyBorder="1" applyAlignment="1">
      <alignment horizontal="distributed" vertical="center"/>
    </xf>
    <xf numFmtId="0" fontId="29" fillId="0" borderId="65" xfId="0" applyFont="1" applyBorder="1" applyAlignment="1">
      <alignment vertical="center"/>
    </xf>
    <xf numFmtId="0" fontId="29" fillId="0" borderId="66" xfId="0" applyFont="1" applyFill="1" applyBorder="1" applyAlignment="1">
      <alignment vertical="center"/>
    </xf>
    <xf numFmtId="182" fontId="34" fillId="0" borderId="67" xfId="0" applyNumberFormat="1" applyFont="1" applyFill="1" applyBorder="1" applyAlignment="1">
      <alignment vertical="center"/>
    </xf>
    <xf numFmtId="38" fontId="34" fillId="0" borderId="43" xfId="48" applyFont="1" applyBorder="1" applyAlignment="1">
      <alignment vertical="center"/>
    </xf>
    <xf numFmtId="182" fontId="34" fillId="0" borderId="43" xfId="48" applyNumberFormat="1" applyFont="1" applyBorder="1" applyAlignment="1">
      <alignment vertical="center"/>
    </xf>
    <xf numFmtId="0" fontId="13" fillId="0" borderId="68" xfId="0" applyFont="1" applyBorder="1" applyAlignment="1">
      <alignment vertical="center"/>
    </xf>
    <xf numFmtId="0" fontId="31" fillId="0" borderId="69" xfId="0" applyFont="1" applyBorder="1" applyAlignment="1">
      <alignment horizontal="distributed" vertical="center"/>
    </xf>
    <xf numFmtId="0" fontId="31" fillId="0" borderId="70" xfId="0" applyFont="1" applyBorder="1" applyAlignment="1">
      <alignment horizontal="distributed" vertical="center"/>
    </xf>
    <xf numFmtId="0" fontId="29" fillId="0" borderId="69" xfId="0" applyFont="1" applyBorder="1" applyAlignment="1">
      <alignment vertical="center"/>
    </xf>
    <xf numFmtId="0" fontId="29" fillId="0" borderId="70" xfId="0" applyFont="1" applyFill="1" applyBorder="1" applyAlignment="1">
      <alignment vertical="center"/>
    </xf>
    <xf numFmtId="38" fontId="29" fillId="0" borderId="13" xfId="48" applyFont="1" applyBorder="1" applyAlignment="1" quotePrefix="1">
      <alignment horizontal="left" vertical="center"/>
    </xf>
    <xf numFmtId="38" fontId="34" fillId="0" borderId="13" xfId="48" applyFont="1" applyBorder="1" applyAlignment="1">
      <alignment vertical="center"/>
    </xf>
    <xf numFmtId="0" fontId="13" fillId="0" borderId="71" xfId="0" applyFont="1" applyBorder="1" applyAlignment="1">
      <alignment vertical="center"/>
    </xf>
    <xf numFmtId="0" fontId="31" fillId="0" borderId="72" xfId="0" applyFont="1" applyBorder="1" applyAlignment="1">
      <alignment horizontal="distributed" vertical="center"/>
    </xf>
    <xf numFmtId="0" fontId="31" fillId="0" borderId="73" xfId="0" applyFont="1" applyBorder="1" applyAlignment="1">
      <alignment horizontal="distributed" vertical="center"/>
    </xf>
    <xf numFmtId="0" fontId="29" fillId="0" borderId="72" xfId="0" applyFont="1" applyBorder="1" applyAlignment="1">
      <alignment vertical="center"/>
    </xf>
    <xf numFmtId="0" fontId="29" fillId="0" borderId="73" xfId="0" applyFont="1" applyFill="1" applyBorder="1" applyAlignment="1">
      <alignment vertical="center"/>
    </xf>
    <xf numFmtId="38" fontId="34" fillId="0" borderId="26" xfId="48" applyFont="1" applyBorder="1" applyAlignment="1">
      <alignment vertical="center"/>
    </xf>
    <xf numFmtId="0" fontId="13" fillId="0" borderId="74" xfId="0" applyFont="1" applyBorder="1" applyAlignment="1">
      <alignment vertical="center"/>
    </xf>
    <xf numFmtId="0" fontId="31" fillId="0" borderId="75" xfId="0" applyFont="1" applyBorder="1" applyAlignment="1">
      <alignment horizontal="distributed" vertical="center"/>
    </xf>
    <xf numFmtId="0" fontId="29" fillId="0" borderId="75" xfId="0" applyFont="1" applyBorder="1" applyAlignment="1">
      <alignment vertical="center"/>
    </xf>
    <xf numFmtId="0" fontId="29" fillId="0" borderId="75" xfId="0" applyFont="1" applyFill="1" applyBorder="1" applyAlignment="1">
      <alignment vertical="center"/>
    </xf>
    <xf numFmtId="182" fontId="34" fillId="0" borderId="76" xfId="0" applyNumberFormat="1" applyFont="1" applyFill="1" applyBorder="1" applyAlignment="1">
      <alignment vertical="center"/>
    </xf>
    <xf numFmtId="38" fontId="29" fillId="0" borderId="43" xfId="48" applyFont="1" applyBorder="1" applyAlignment="1">
      <alignment vertical="center"/>
    </xf>
    <xf numFmtId="182" fontId="29" fillId="0" borderId="43" xfId="48" applyNumberFormat="1" applyFont="1" applyBorder="1" applyAlignment="1">
      <alignment vertical="center"/>
    </xf>
    <xf numFmtId="0" fontId="13" fillId="0" borderId="77" xfId="0" applyFont="1" applyBorder="1" applyAlignment="1">
      <alignment vertical="center"/>
    </xf>
    <xf numFmtId="0" fontId="29" fillId="0" borderId="31" xfId="0" applyFont="1" applyBorder="1" applyAlignment="1">
      <alignment vertical="center"/>
    </xf>
    <xf numFmtId="0" fontId="29" fillId="0" borderId="31" xfId="0" applyFont="1" applyFill="1" applyBorder="1" applyAlignment="1">
      <alignment vertical="center"/>
    </xf>
    <xf numFmtId="38" fontId="43" fillId="0" borderId="26" xfId="0" applyNumberFormat="1" applyFont="1" applyBorder="1" applyAlignment="1">
      <alignment/>
    </xf>
    <xf numFmtId="182" fontId="34" fillId="0" borderId="78" xfId="0" applyNumberFormat="1" applyFont="1" applyFill="1" applyBorder="1" applyAlignment="1">
      <alignment vertical="center"/>
    </xf>
    <xf numFmtId="182" fontId="29" fillId="0" borderId="24" xfId="48" applyNumberFormat="1" applyFont="1" applyBorder="1" applyAlignment="1">
      <alignment vertical="center"/>
    </xf>
    <xf numFmtId="182" fontId="34" fillId="0" borderId="79" xfId="0" applyNumberFormat="1" applyFont="1" applyFill="1" applyBorder="1" applyAlignment="1">
      <alignment vertical="center"/>
    </xf>
    <xf numFmtId="182" fontId="29" fillId="0" borderId="15" xfId="48" applyNumberFormat="1" applyFont="1" applyBorder="1" applyAlignment="1">
      <alignment vertical="center"/>
    </xf>
    <xf numFmtId="182" fontId="34" fillId="0" borderId="15" xfId="48" applyNumberFormat="1" applyFont="1" applyBorder="1" applyAlignment="1">
      <alignment vertical="center"/>
    </xf>
    <xf numFmtId="182" fontId="34" fillId="0" borderId="80" xfId="0" applyNumberFormat="1" applyFont="1" applyFill="1" applyBorder="1" applyAlignment="1">
      <alignment vertical="center"/>
    </xf>
    <xf numFmtId="182" fontId="34" fillId="0" borderId="25" xfId="48" applyNumberFormat="1" applyFont="1" applyBorder="1" applyAlignment="1">
      <alignment vertical="center"/>
    </xf>
    <xf numFmtId="38" fontId="31" fillId="0" borderId="0" xfId="48" applyFont="1" applyBorder="1" applyAlignment="1">
      <alignment horizontal="right" vertical="center"/>
    </xf>
    <xf numFmtId="38" fontId="0" fillId="0" borderId="0" xfId="48" applyAlignment="1">
      <alignment/>
    </xf>
    <xf numFmtId="0" fontId="13" fillId="0" borderId="10" xfId="0" applyFont="1" applyBorder="1" applyAlignment="1">
      <alignment vertical="center"/>
    </xf>
    <xf numFmtId="0" fontId="31" fillId="0" borderId="18" xfId="0" applyFont="1" applyBorder="1" applyAlignment="1" quotePrefix="1">
      <alignment horizontal="distributed" vertical="center"/>
    </xf>
    <xf numFmtId="0" fontId="29" fillId="0" borderId="18" xfId="0" applyFont="1" applyBorder="1" applyAlignment="1">
      <alignment vertical="center"/>
    </xf>
    <xf numFmtId="0" fontId="29" fillId="0" borderId="18" xfId="0" applyFont="1" applyFill="1" applyBorder="1" applyAlignment="1">
      <alignment vertical="center"/>
    </xf>
    <xf numFmtId="0" fontId="29" fillId="0" borderId="41" xfId="0" applyFont="1" applyBorder="1" applyAlignment="1">
      <alignment vertical="center"/>
    </xf>
    <xf numFmtId="0" fontId="34" fillId="0" borderId="41" xfId="0" applyFont="1" applyBorder="1" applyAlignment="1">
      <alignment vertical="center"/>
    </xf>
    <xf numFmtId="0" fontId="29" fillId="0" borderId="41" xfId="0" applyFont="1" applyFill="1" applyBorder="1" applyAlignment="1">
      <alignment vertical="center"/>
    </xf>
    <xf numFmtId="0" fontId="29" fillId="0" borderId="81" xfId="0" applyFont="1" applyFill="1" applyBorder="1" applyAlignment="1">
      <alignment vertical="center"/>
    </xf>
    <xf numFmtId="0" fontId="29" fillId="0" borderId="82" xfId="0" applyFont="1" applyFill="1" applyBorder="1" applyAlignment="1">
      <alignment vertical="center"/>
    </xf>
    <xf numFmtId="0" fontId="31" fillId="0" borderId="82" xfId="0" applyFont="1" applyBorder="1" applyAlignment="1">
      <alignment horizontal="distributed" vertical="center"/>
    </xf>
    <xf numFmtId="0" fontId="31" fillId="0" borderId="15" xfId="0" applyFont="1" applyBorder="1" applyAlignment="1">
      <alignment horizontal="distributed" vertical="center"/>
    </xf>
    <xf numFmtId="0" fontId="30" fillId="0" borderId="83" xfId="0" applyFont="1" applyFill="1" applyBorder="1" applyAlignment="1" quotePrefix="1">
      <alignment horizontal="centerContinuous" vertical="center"/>
    </xf>
    <xf numFmtId="38" fontId="0" fillId="0" borderId="0" xfId="0" applyNumberFormat="1" applyAlignment="1">
      <alignment/>
    </xf>
    <xf numFmtId="38" fontId="5" fillId="0" borderId="11" xfId="48" applyFont="1" applyFill="1" applyBorder="1" applyAlignment="1" quotePrefix="1">
      <alignment horizontal="centerContinuous" vertical="center"/>
    </xf>
    <xf numFmtId="38" fontId="41" fillId="0" borderId="45" xfId="48" applyFont="1" applyFill="1" applyBorder="1" applyAlignment="1">
      <alignment horizontal="right" vertical="center"/>
    </xf>
    <xf numFmtId="38" fontId="41" fillId="0" borderId="44" xfId="48" applyFont="1" applyFill="1" applyBorder="1" applyAlignment="1">
      <alignment horizontal="right" vertical="center"/>
    </xf>
    <xf numFmtId="38" fontId="5" fillId="0" borderId="45" xfId="48" applyFont="1" applyFill="1" applyBorder="1" applyAlignment="1">
      <alignment horizontal="right" vertical="center"/>
    </xf>
    <xf numFmtId="38" fontId="41" fillId="0" borderId="46" xfId="48" applyFont="1" applyFill="1" applyBorder="1" applyAlignment="1">
      <alignment horizontal="right" vertical="center"/>
    </xf>
    <xf numFmtId="38" fontId="5" fillId="0" borderId="47" xfId="48" applyFont="1" applyFill="1" applyBorder="1" applyAlignment="1">
      <alignment horizontal="right" vertical="center"/>
    </xf>
    <xf numFmtId="38" fontId="5" fillId="0" borderId="46" xfId="48" applyFont="1" applyFill="1" applyBorder="1" applyAlignment="1">
      <alignment horizontal="right" vertical="center"/>
    </xf>
    <xf numFmtId="38" fontId="5" fillId="0" borderId="44" xfId="48" applyFont="1" applyFill="1" applyBorder="1" applyAlignment="1">
      <alignment horizontal="right" vertical="center"/>
    </xf>
    <xf numFmtId="38" fontId="41" fillId="0" borderId="11" xfId="48" applyFont="1" applyFill="1" applyBorder="1" applyAlignment="1">
      <alignment horizontal="right" vertical="center"/>
    </xf>
    <xf numFmtId="38" fontId="41" fillId="0" borderId="40" xfId="48" applyFont="1" applyFill="1" applyBorder="1" applyAlignment="1">
      <alignment horizontal="right" vertical="center"/>
    </xf>
    <xf numFmtId="38" fontId="41" fillId="0" borderId="84" xfId="48" applyFont="1" applyFill="1" applyBorder="1" applyAlignment="1">
      <alignment horizontal="right" vertical="center"/>
    </xf>
    <xf numFmtId="38" fontId="41" fillId="0" borderId="85" xfId="48" applyFont="1" applyFill="1" applyBorder="1" applyAlignment="1">
      <alignment horizontal="right" vertical="center"/>
    </xf>
    <xf numFmtId="38" fontId="5" fillId="0" borderId="85" xfId="48" applyFont="1" applyFill="1" applyBorder="1" applyAlignment="1">
      <alignment horizontal="right" vertical="center"/>
    </xf>
    <xf numFmtId="38" fontId="41" fillId="0" borderId="86" xfId="48" applyFont="1" applyFill="1" applyBorder="1" applyAlignment="1">
      <alignment horizontal="right" vertical="center"/>
    </xf>
    <xf numFmtId="38" fontId="5" fillId="0" borderId="87" xfId="48" applyFont="1" applyFill="1" applyBorder="1" applyAlignment="1">
      <alignment horizontal="right" vertical="center"/>
    </xf>
    <xf numFmtId="38" fontId="5" fillId="0" borderId="86" xfId="48" applyFont="1" applyFill="1" applyBorder="1" applyAlignment="1">
      <alignment horizontal="right" vertical="center"/>
    </xf>
    <xf numFmtId="38" fontId="5" fillId="0" borderId="84" xfId="48" applyFont="1" applyFill="1" applyBorder="1" applyAlignment="1">
      <alignment horizontal="right" vertical="center"/>
    </xf>
    <xf numFmtId="38" fontId="5" fillId="0" borderId="88" xfId="48" applyFont="1" applyFill="1" applyBorder="1" applyAlignment="1">
      <alignment horizontal="right" vertical="center"/>
    </xf>
    <xf numFmtId="38" fontId="5" fillId="0" borderId="89" xfId="48" applyFont="1" applyFill="1" applyBorder="1" applyAlignment="1">
      <alignment horizontal="right" vertical="center"/>
    </xf>
    <xf numFmtId="38" fontId="5" fillId="0" borderId="11" xfId="48" applyFont="1" applyFill="1" applyBorder="1" applyAlignment="1">
      <alignment horizontal="right" vertical="center"/>
    </xf>
    <xf numFmtId="0" fontId="5" fillId="0" borderId="43" xfId="0" applyFont="1" applyFill="1" applyBorder="1" applyAlignment="1">
      <alignment horizontal="centerContinuous" vertical="center"/>
    </xf>
    <xf numFmtId="0" fontId="5" fillId="0" borderId="13" xfId="0" applyFont="1" applyFill="1" applyBorder="1" applyAlignment="1">
      <alignment vertical="center"/>
    </xf>
    <xf numFmtId="0" fontId="5" fillId="0" borderId="26" xfId="0" applyFont="1" applyFill="1" applyBorder="1" applyAlignment="1">
      <alignment horizontal="centerContinuous" vertical="center"/>
    </xf>
    <xf numFmtId="38" fontId="29" fillId="0" borderId="10" xfId="48" applyFont="1" applyBorder="1" applyAlignment="1" quotePrefix="1">
      <alignment horizontal="right" vertical="center"/>
    </xf>
    <xf numFmtId="0" fontId="6" fillId="0" borderId="0" xfId="0" applyFont="1" applyFill="1" applyBorder="1" applyAlignment="1" quotePrefix="1">
      <alignment horizontal="centerContinuous"/>
    </xf>
    <xf numFmtId="0" fontId="7" fillId="0" borderId="0" xfId="0" applyFont="1" applyFill="1" applyBorder="1" applyAlignment="1" quotePrefix="1">
      <alignment horizontal="centerContinuous"/>
    </xf>
    <xf numFmtId="0" fontId="7" fillId="0" borderId="10" xfId="0" applyFont="1" applyFill="1" applyBorder="1" applyAlignment="1">
      <alignment horizontal="centerContinuous" vertical="center"/>
    </xf>
    <xf numFmtId="0" fontId="7" fillId="0" borderId="18" xfId="0" applyFont="1" applyFill="1" applyBorder="1" applyAlignment="1" quotePrefix="1">
      <alignment horizontal="centerContinuous" vertical="center"/>
    </xf>
    <xf numFmtId="0" fontId="7" fillId="0" borderId="18" xfId="0" applyFont="1" applyFill="1" applyBorder="1" applyAlignment="1">
      <alignment horizontal="centerContinuous" vertical="center"/>
    </xf>
    <xf numFmtId="0" fontId="32" fillId="0" borderId="10" xfId="0" applyFont="1" applyFill="1" applyBorder="1" applyAlignment="1">
      <alignment horizontal="right" vertical="center"/>
    </xf>
    <xf numFmtId="0" fontId="32" fillId="0" borderId="18" xfId="0" applyFont="1" applyFill="1" applyBorder="1" applyAlignment="1">
      <alignment horizontal="right" vertical="center"/>
    </xf>
    <xf numFmtId="0" fontId="0" fillId="0" borderId="16" xfId="0" applyBorder="1" applyAlignment="1">
      <alignment/>
    </xf>
    <xf numFmtId="38" fontId="5" fillId="0" borderId="0" xfId="48" applyFont="1" applyFill="1" applyBorder="1" applyAlignment="1" quotePrefix="1">
      <alignment horizontal="right" vertical="center"/>
    </xf>
    <xf numFmtId="190" fontId="5" fillId="0" borderId="0" xfId="48" applyNumberFormat="1" applyFont="1" applyFill="1" applyBorder="1" applyAlignment="1" quotePrefix="1">
      <alignment horizontal="right" vertical="center"/>
    </xf>
    <xf numFmtId="190" fontId="5" fillId="0" borderId="12" xfId="48" applyNumberFormat="1" applyFont="1" applyFill="1" applyBorder="1" applyAlignment="1" quotePrefix="1">
      <alignment horizontal="right" vertical="center"/>
    </xf>
    <xf numFmtId="38" fontId="5" fillId="0" borderId="0" xfId="48" applyFont="1" applyFill="1" applyAlignment="1" quotePrefix="1">
      <alignment horizontal="right" vertical="center"/>
    </xf>
    <xf numFmtId="38" fontId="5" fillId="0" borderId="12" xfId="48" applyFont="1" applyFill="1" applyBorder="1" applyAlignment="1" quotePrefix="1">
      <alignment horizontal="right" vertical="center"/>
    </xf>
    <xf numFmtId="38" fontId="5" fillId="0" borderId="12" xfId="48" applyFont="1" applyFill="1" applyBorder="1" applyAlignment="1" quotePrefix="1">
      <alignment horizontal="right"/>
    </xf>
    <xf numFmtId="0" fontId="0" fillId="0" borderId="0" xfId="0" applyBorder="1" applyAlignment="1">
      <alignment/>
    </xf>
    <xf numFmtId="38" fontId="0" fillId="0" borderId="0" xfId="48" applyBorder="1" applyAlignment="1">
      <alignment/>
    </xf>
    <xf numFmtId="38" fontId="36" fillId="0" borderId="11" xfId="0" applyNumberFormat="1" applyFont="1" applyBorder="1" applyAlignment="1">
      <alignment/>
    </xf>
    <xf numFmtId="0" fontId="34" fillId="0" borderId="90" xfId="0" applyFont="1" applyBorder="1" applyAlignment="1">
      <alignment vertical="center"/>
    </xf>
    <xf numFmtId="38" fontId="36" fillId="0" borderId="16" xfId="48" applyFont="1" applyBorder="1" applyAlignment="1" quotePrefix="1">
      <alignment horizontal="right" vertical="center"/>
    </xf>
    <xf numFmtId="0" fontId="29" fillId="0" borderId="15" xfId="0" applyFont="1" applyFill="1" applyBorder="1" applyAlignment="1">
      <alignment vertical="center"/>
    </xf>
    <xf numFmtId="38" fontId="36" fillId="0" borderId="11" xfId="48" applyFont="1" applyBorder="1" applyAlignment="1" quotePrefix="1">
      <alignment horizontal="right" vertical="center"/>
    </xf>
    <xf numFmtId="0" fontId="29" fillId="0" borderId="12" xfId="0" applyFont="1" applyBorder="1" applyAlignment="1">
      <alignment vertical="center"/>
    </xf>
    <xf numFmtId="0" fontId="34" fillId="0" borderId="12" xfId="0" applyFont="1" applyBorder="1" applyAlignment="1">
      <alignment vertical="center"/>
    </xf>
    <xf numFmtId="0" fontId="29" fillId="0" borderId="25" xfId="0" applyFont="1" applyFill="1" applyBorder="1" applyAlignment="1">
      <alignment vertical="center"/>
    </xf>
    <xf numFmtId="38" fontId="36" fillId="0" borderId="91" xfId="48" applyFont="1" applyBorder="1" applyAlignment="1" quotePrefix="1">
      <alignment horizontal="right" vertical="center"/>
    </xf>
    <xf numFmtId="0" fontId="29" fillId="0" borderId="92" xfId="0" applyFont="1" applyBorder="1" applyAlignment="1">
      <alignment vertical="center"/>
    </xf>
    <xf numFmtId="0" fontId="34" fillId="0" borderId="92" xfId="0" applyFont="1" applyBorder="1" applyAlignment="1">
      <alignment vertical="center"/>
    </xf>
    <xf numFmtId="0" fontId="29" fillId="0" borderId="93" xfId="0" applyFont="1" applyFill="1" applyBorder="1" applyAlignment="1">
      <alignment vertical="center"/>
    </xf>
    <xf numFmtId="38" fontId="36" fillId="0" borderId="91" xfId="0" applyNumberFormat="1" applyFont="1" applyBorder="1" applyAlignment="1">
      <alignment/>
    </xf>
    <xf numFmtId="38" fontId="34" fillId="0" borderId="39" xfId="0" applyNumberFormat="1" applyFont="1" applyFill="1" applyBorder="1" applyAlignment="1">
      <alignment vertical="center"/>
    </xf>
    <xf numFmtId="0" fontId="5" fillId="0" borderId="0" xfId="0" applyFont="1" applyFill="1" applyBorder="1" applyAlignment="1">
      <alignment vertical="center"/>
    </xf>
    <xf numFmtId="38" fontId="5" fillId="0" borderId="0" xfId="48" applyFont="1" applyFill="1" applyBorder="1" applyAlignment="1">
      <alignment horizontal="centerContinuous" vertical="center"/>
    </xf>
    <xf numFmtId="0" fontId="23" fillId="0" borderId="0" xfId="0" applyFont="1" applyFill="1" applyBorder="1" applyAlignment="1">
      <alignment horizontal="centerContinuous"/>
    </xf>
    <xf numFmtId="0" fontId="44" fillId="0" borderId="0" xfId="0" applyFont="1" applyBorder="1" applyAlignment="1" quotePrefix="1">
      <alignment horizontal="left" vertical="center"/>
    </xf>
    <xf numFmtId="0" fontId="44" fillId="0" borderId="0" xfId="0" applyFont="1" applyBorder="1" applyAlignment="1">
      <alignment vertical="center"/>
    </xf>
    <xf numFmtId="0" fontId="45" fillId="0" borderId="0" xfId="0" applyFont="1" applyAlignment="1">
      <alignment/>
    </xf>
    <xf numFmtId="0" fontId="6" fillId="0" borderId="0" xfId="0" applyFont="1" applyFill="1" applyBorder="1" applyAlignment="1">
      <alignment/>
    </xf>
    <xf numFmtId="0" fontId="42" fillId="0" borderId="18" xfId="0" applyFont="1" applyFill="1" applyBorder="1" applyAlignment="1" quotePrefix="1">
      <alignment horizontal="right" vertical="center"/>
    </xf>
    <xf numFmtId="0" fontId="7" fillId="0" borderId="12" xfId="0" applyFont="1" applyFill="1" applyBorder="1" applyAlignment="1" quotePrefix="1">
      <alignment horizontal="centerContinuous" vertical="center"/>
    </xf>
    <xf numFmtId="0" fontId="15" fillId="0" borderId="12" xfId="0" applyFont="1" applyFill="1" applyBorder="1" applyAlignment="1">
      <alignment horizontal="centerContinuous" vertical="center"/>
    </xf>
    <xf numFmtId="0" fontId="15" fillId="0" borderId="19" xfId="0" applyFont="1" applyFill="1" applyBorder="1" applyAlignment="1">
      <alignment horizontal="centerContinuous" vertical="center"/>
    </xf>
    <xf numFmtId="0" fontId="13" fillId="0" borderId="12" xfId="0" applyFont="1" applyFill="1" applyBorder="1" applyAlignment="1">
      <alignment vertical="center"/>
    </xf>
    <xf numFmtId="0" fontId="7" fillId="0" borderId="25" xfId="0" applyFont="1" applyFill="1" applyBorder="1" applyAlignment="1">
      <alignment vertical="center"/>
    </xf>
    <xf numFmtId="0" fontId="13" fillId="0" borderId="18" xfId="0" applyFont="1" applyFill="1" applyBorder="1" applyAlignment="1">
      <alignment vertical="center"/>
    </xf>
    <xf numFmtId="0" fontId="7" fillId="0" borderId="19" xfId="0" applyFont="1" applyFill="1" applyBorder="1" applyAlignment="1">
      <alignment vertical="center"/>
    </xf>
    <xf numFmtId="0" fontId="13" fillId="0" borderId="41" xfId="0" applyFont="1" applyFill="1" applyBorder="1" applyAlignment="1">
      <alignment vertical="center"/>
    </xf>
    <xf numFmtId="0" fontId="7" fillId="0" borderId="41" xfId="0" applyFont="1" applyFill="1" applyBorder="1" applyAlignment="1">
      <alignment vertical="center"/>
    </xf>
    <xf numFmtId="0" fontId="7" fillId="0" borderId="94" xfId="0" applyFont="1" applyFill="1" applyBorder="1" applyAlignment="1">
      <alignment vertical="center"/>
    </xf>
    <xf numFmtId="0" fontId="13" fillId="0" borderId="12" xfId="0" applyFont="1" applyFill="1" applyBorder="1" applyAlignment="1">
      <alignment/>
    </xf>
    <xf numFmtId="0" fontId="7" fillId="0" borderId="12" xfId="0" applyFont="1" applyFill="1" applyBorder="1" applyAlignment="1">
      <alignment/>
    </xf>
    <xf numFmtId="0" fontId="7" fillId="0" borderId="25" xfId="0" applyFont="1" applyFill="1" applyBorder="1" applyAlignment="1">
      <alignment/>
    </xf>
    <xf numFmtId="0" fontId="13" fillId="0" borderId="0" xfId="0" applyFont="1" applyFill="1" applyBorder="1" applyAlignment="1">
      <alignment vertical="center"/>
    </xf>
    <xf numFmtId="0" fontId="15" fillId="0" borderId="25" xfId="0" applyFont="1" applyFill="1" applyBorder="1" applyAlignment="1">
      <alignment horizontal="centerContinuous" vertical="center"/>
    </xf>
    <xf numFmtId="0" fontId="13" fillId="0" borderId="12" xfId="0" applyFont="1" applyFill="1" applyBorder="1" applyAlignment="1">
      <alignment horizontal="right" vertical="center"/>
    </xf>
    <xf numFmtId="0" fontId="13" fillId="0" borderId="41" xfId="0" applyFont="1" applyFill="1" applyBorder="1" applyAlignment="1">
      <alignment horizontal="right" vertical="center"/>
    </xf>
    <xf numFmtId="0" fontId="13" fillId="0" borderId="12" xfId="0" applyFont="1" applyFill="1" applyBorder="1" applyAlignment="1">
      <alignment horizontal="right"/>
    </xf>
    <xf numFmtId="0" fontId="13" fillId="0" borderId="12" xfId="0" applyFont="1" applyFill="1" applyBorder="1" applyAlignment="1">
      <alignment vertical="center"/>
    </xf>
    <xf numFmtId="0" fontId="13" fillId="0" borderId="25" xfId="0" applyFont="1" applyFill="1" applyBorder="1" applyAlignment="1">
      <alignment vertical="center"/>
    </xf>
    <xf numFmtId="0" fontId="13" fillId="0" borderId="41" xfId="0" applyFont="1" applyFill="1" applyBorder="1" applyAlignment="1">
      <alignment vertical="center"/>
    </xf>
    <xf numFmtId="0" fontId="13" fillId="0" borderId="94" xfId="0" applyFont="1" applyFill="1" applyBorder="1" applyAlignment="1">
      <alignment vertical="center"/>
    </xf>
    <xf numFmtId="0" fontId="13" fillId="0" borderId="12" xfId="0" applyFont="1" applyFill="1" applyBorder="1" applyAlignment="1">
      <alignment/>
    </xf>
    <xf numFmtId="0" fontId="13" fillId="0" borderId="25" xfId="0" applyFont="1" applyFill="1" applyBorder="1" applyAlignment="1">
      <alignment/>
    </xf>
    <xf numFmtId="0" fontId="0" fillId="0" borderId="0" xfId="0" applyFill="1" applyBorder="1" applyAlignment="1">
      <alignment/>
    </xf>
    <xf numFmtId="0" fontId="0" fillId="0" borderId="0" xfId="0" applyAlignment="1">
      <alignment/>
    </xf>
    <xf numFmtId="0" fontId="0" fillId="0" borderId="16" xfId="0" applyBorder="1" applyAlignment="1">
      <alignment/>
    </xf>
    <xf numFmtId="0" fontId="5" fillId="0" borderId="16" xfId="0" applyFont="1" applyFill="1" applyBorder="1" applyAlignment="1" quotePrefix="1">
      <alignment horizontal="left" vertical="center"/>
    </xf>
    <xf numFmtId="0" fontId="5" fillId="0" borderId="12" xfId="0" applyFont="1" applyFill="1" applyBorder="1" applyAlignment="1">
      <alignment vertical="center"/>
    </xf>
    <xf numFmtId="0" fontId="5" fillId="0" borderId="11" xfId="0" applyFont="1" applyFill="1" applyBorder="1" applyAlignment="1" quotePrefix="1">
      <alignment horizontal="left" vertical="center"/>
    </xf>
    <xf numFmtId="3" fontId="5" fillId="0" borderId="12" xfId="0" applyNumberFormat="1" applyFont="1" applyFill="1" applyBorder="1" applyAlignment="1">
      <alignment horizontal="centerContinuous" vertical="center"/>
    </xf>
    <xf numFmtId="0" fontId="5" fillId="0" borderId="11" xfId="0" applyFont="1" applyFill="1" applyBorder="1" applyAlignment="1">
      <alignment horizontal="center"/>
    </xf>
    <xf numFmtId="0" fontId="5" fillId="0" borderId="11" xfId="0" applyFont="1" applyFill="1" applyBorder="1" applyAlignment="1">
      <alignment horizontal="right" vertical="center"/>
    </xf>
    <xf numFmtId="0" fontId="5" fillId="0" borderId="26" xfId="0" applyFont="1" applyFill="1" applyBorder="1" applyAlignment="1">
      <alignment horizontal="right" vertical="center"/>
    </xf>
    <xf numFmtId="38" fontId="5" fillId="0" borderId="11" xfId="48" applyFont="1" applyFill="1" applyBorder="1" applyAlignment="1" quotePrefix="1">
      <alignment vertical="center"/>
    </xf>
    <xf numFmtId="0" fontId="23" fillId="0" borderId="0" xfId="0" applyFont="1" applyFill="1" applyBorder="1" applyAlignment="1">
      <alignment horizontal="centerContinuous" vertical="top"/>
    </xf>
    <xf numFmtId="0" fontId="47" fillId="0" borderId="0" xfId="0" applyFont="1" applyAlignment="1">
      <alignment/>
    </xf>
    <xf numFmtId="49" fontId="47" fillId="0" borderId="22" xfId="0" applyNumberFormat="1" applyFont="1" applyBorder="1" applyAlignment="1">
      <alignment/>
    </xf>
    <xf numFmtId="0" fontId="47" fillId="0" borderId="24" xfId="0" applyFont="1" applyBorder="1" applyAlignment="1">
      <alignment/>
    </xf>
    <xf numFmtId="49" fontId="47" fillId="0" borderId="16" xfId="0" applyNumberFormat="1" applyFont="1" applyBorder="1" applyAlignment="1">
      <alignment/>
    </xf>
    <xf numFmtId="0" fontId="47" fillId="0" borderId="15" xfId="0" applyFont="1" applyBorder="1" applyAlignment="1">
      <alignment/>
    </xf>
    <xf numFmtId="49" fontId="47" fillId="0" borderId="11" xfId="0" applyNumberFormat="1" applyFont="1" applyBorder="1" applyAlignment="1">
      <alignment/>
    </xf>
    <xf numFmtId="0" fontId="47" fillId="0" borderId="25" xfId="0" applyFont="1" applyBorder="1" applyAlignment="1">
      <alignment/>
    </xf>
    <xf numFmtId="49" fontId="47" fillId="0" borderId="0" xfId="0" applyNumberFormat="1" applyFont="1" applyAlignment="1">
      <alignment/>
    </xf>
    <xf numFmtId="0" fontId="47" fillId="0" borderId="0" xfId="0" applyFont="1" applyAlignment="1">
      <alignment horizontal="centerContinuous"/>
    </xf>
    <xf numFmtId="0" fontId="0" fillId="0" borderId="0" xfId="0" applyAlignment="1">
      <alignment horizontal="centerContinuous"/>
    </xf>
    <xf numFmtId="0" fontId="47" fillId="0" borderId="0" xfId="0" applyFont="1" applyAlignment="1">
      <alignment horizontal="left"/>
    </xf>
    <xf numFmtId="49" fontId="47" fillId="0" borderId="0" xfId="0" applyNumberFormat="1" applyFont="1" applyAlignment="1">
      <alignment horizontal="left"/>
    </xf>
    <xf numFmtId="0" fontId="47" fillId="0" borderId="22" xfId="0" applyFont="1" applyBorder="1" applyAlignment="1">
      <alignment horizontal="center"/>
    </xf>
    <xf numFmtId="0" fontId="47" fillId="0" borderId="43" xfId="0" applyFont="1" applyBorder="1" applyAlignment="1">
      <alignment horizontal="center"/>
    </xf>
    <xf numFmtId="49" fontId="47" fillId="0" borderId="43" xfId="0" applyNumberFormat="1" applyFont="1" applyBorder="1" applyAlignment="1">
      <alignment horizontal="center"/>
    </xf>
    <xf numFmtId="0" fontId="47" fillId="0" borderId="11" xfId="0" applyFont="1" applyBorder="1" applyAlignment="1">
      <alignment horizontal="center"/>
    </xf>
    <xf numFmtId="0" fontId="47" fillId="0" borderId="26" xfId="0" applyFont="1" applyBorder="1" applyAlignment="1">
      <alignment horizontal="center"/>
    </xf>
    <xf numFmtId="49" fontId="47" fillId="0" borderId="26" xfId="0" applyNumberFormat="1" applyFont="1" applyBorder="1" applyAlignment="1">
      <alignment horizontal="center"/>
    </xf>
    <xf numFmtId="0" fontId="47" fillId="0" borderId="22" xfId="0" applyFont="1" applyBorder="1" applyAlignment="1">
      <alignment horizontal="left"/>
    </xf>
    <xf numFmtId="0" fontId="47" fillId="0" borderId="43" xfId="0" applyFont="1" applyBorder="1" applyAlignment="1">
      <alignment horizontal="right"/>
    </xf>
    <xf numFmtId="49" fontId="47" fillId="0" borderId="43" xfId="0" applyNumberFormat="1" applyFont="1" applyBorder="1" applyAlignment="1">
      <alignment horizontal="right"/>
    </xf>
    <xf numFmtId="0" fontId="47" fillId="0" borderId="16" xfId="0" applyFont="1" applyBorder="1" applyAlignment="1">
      <alignment horizontal="center"/>
    </xf>
    <xf numFmtId="3" fontId="47" fillId="0" borderId="13" xfId="0" applyNumberFormat="1" applyFont="1" applyBorder="1" applyAlignment="1">
      <alignment horizontal="center"/>
    </xf>
    <xf numFmtId="49" fontId="47" fillId="0" borderId="13" xfId="0" applyNumberFormat="1" applyFont="1" applyBorder="1" applyAlignment="1">
      <alignment horizontal="center"/>
    </xf>
    <xf numFmtId="192" fontId="47" fillId="0" borderId="13" xfId="0" applyNumberFormat="1" applyFont="1" applyBorder="1" applyAlignment="1">
      <alignment horizontal="center"/>
    </xf>
    <xf numFmtId="192" fontId="47" fillId="0" borderId="26" xfId="0" applyNumberFormat="1" applyFont="1" applyBorder="1" applyAlignment="1">
      <alignment horizontal="center"/>
    </xf>
    <xf numFmtId="3" fontId="47" fillId="0" borderId="43" xfId="0" applyNumberFormat="1" applyFont="1" applyBorder="1" applyAlignment="1">
      <alignment horizontal="center"/>
    </xf>
    <xf numFmtId="192" fontId="47" fillId="0" borderId="43" xfId="0" applyNumberFormat="1" applyFont="1" applyBorder="1" applyAlignment="1">
      <alignment horizontal="center"/>
    </xf>
    <xf numFmtId="0" fontId="47" fillId="0" borderId="0" xfId="0" applyFont="1" applyAlignment="1">
      <alignment horizontal="left" wrapText="1"/>
    </xf>
    <xf numFmtId="0" fontId="0" fillId="0" borderId="0" xfId="0" applyAlignment="1">
      <alignment wrapText="1"/>
    </xf>
    <xf numFmtId="58" fontId="0" fillId="0" borderId="0" xfId="0" applyNumberFormat="1" applyAlignment="1">
      <alignment wrapText="1"/>
    </xf>
    <xf numFmtId="0" fontId="0" fillId="0" borderId="0" xfId="0"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4"/>
  <sheetViews>
    <sheetView tabSelected="1" zoomScalePageLayoutView="0" workbookViewId="0" topLeftCell="A1">
      <selection activeCell="A1" sqref="A1"/>
    </sheetView>
  </sheetViews>
  <sheetFormatPr defaultColWidth="8.796875" defaultRowHeight="14.25"/>
  <cols>
    <col min="1" max="1" width="80.59765625" style="531" customWidth="1"/>
  </cols>
  <sheetData>
    <row r="1" ht="13.5">
      <c r="A1" s="532">
        <v>36613</v>
      </c>
    </row>
    <row r="3" ht="13.5">
      <c r="A3" s="533" t="s">
        <v>0</v>
      </c>
    </row>
    <row r="6" ht="40.5">
      <c r="A6" s="531" t="s">
        <v>1</v>
      </c>
    </row>
    <row r="8" ht="27">
      <c r="A8" s="531" t="s">
        <v>2</v>
      </c>
    </row>
    <row r="9" ht="13.5">
      <c r="A9" s="531" t="s">
        <v>3</v>
      </c>
    </row>
    <row r="10" ht="13.5">
      <c r="A10" s="531" t="s">
        <v>4</v>
      </c>
    </row>
    <row r="11" ht="27">
      <c r="A11" s="531" t="s">
        <v>5</v>
      </c>
    </row>
    <row r="12" ht="13.5">
      <c r="A12" s="531" t="s">
        <v>6</v>
      </c>
    </row>
    <row r="13" ht="40.5">
      <c r="A13" s="531" t="s">
        <v>7</v>
      </c>
    </row>
    <row r="14" ht="13.5">
      <c r="A14" s="531" t="s">
        <v>8</v>
      </c>
    </row>
    <row r="15" ht="13.5">
      <c r="A15" s="531" t="s">
        <v>9</v>
      </c>
    </row>
    <row r="16" ht="13.5">
      <c r="A16" s="531" t="s">
        <v>10</v>
      </c>
    </row>
    <row r="17" ht="13.5">
      <c r="A17" s="531" t="s">
        <v>11</v>
      </c>
    </row>
    <row r="19" ht="13.5">
      <c r="A19" s="531" t="s">
        <v>12</v>
      </c>
    </row>
    <row r="20" ht="54">
      <c r="A20" s="531" t="s">
        <v>13</v>
      </c>
    </row>
    <row r="21" ht="13.5">
      <c r="A21" s="531" t="s">
        <v>14</v>
      </c>
    </row>
    <row r="22" ht="13.5">
      <c r="A22" s="531" t="s">
        <v>15</v>
      </c>
    </row>
    <row r="23" ht="40.5">
      <c r="A23" s="531" t="s">
        <v>16</v>
      </c>
    </row>
    <row r="24" ht="54">
      <c r="A24" s="531" t="s">
        <v>17</v>
      </c>
    </row>
    <row r="25" ht="40.5">
      <c r="A25" s="531" t="s">
        <v>294</v>
      </c>
    </row>
    <row r="26" ht="40.5">
      <c r="A26" s="531" t="s">
        <v>18</v>
      </c>
    </row>
    <row r="28" ht="13.5">
      <c r="A28" s="531" t="s">
        <v>19</v>
      </c>
    </row>
    <row r="29" ht="27">
      <c r="A29" s="531" t="s">
        <v>20</v>
      </c>
    </row>
    <row r="30" ht="27">
      <c r="A30" s="531" t="s">
        <v>21</v>
      </c>
    </row>
    <row r="31" ht="27">
      <c r="A31" s="531" t="s">
        <v>22</v>
      </c>
    </row>
    <row r="32" ht="27">
      <c r="A32" s="531" t="s">
        <v>23</v>
      </c>
    </row>
    <row r="34" ht="27">
      <c r="A34" s="531" t="s">
        <v>24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22" sqref="A22"/>
    </sheetView>
  </sheetViews>
  <sheetFormatPr defaultColWidth="8.796875" defaultRowHeight="14.25"/>
  <cols>
    <col min="1" max="1" width="80.59765625" style="531" customWidth="1"/>
    <col min="2" max="16384" width="9" style="531" customWidth="1"/>
  </cols>
  <sheetData>
    <row r="1" ht="13.5">
      <c r="A1" s="532">
        <v>36613</v>
      </c>
    </row>
    <row r="4" ht="13.5">
      <c r="A4" s="533" t="s">
        <v>25</v>
      </c>
    </row>
    <row r="7" ht="40.5">
      <c r="A7" s="531" t="s">
        <v>26</v>
      </c>
    </row>
    <row r="10" ht="13.5">
      <c r="A10" s="531" t="s">
        <v>27</v>
      </c>
    </row>
    <row r="11" ht="13.5">
      <c r="A11" s="531" t="s">
        <v>28</v>
      </c>
    </row>
    <row r="12" ht="13.5">
      <c r="A12" s="531" t="s">
        <v>29</v>
      </c>
    </row>
    <row r="13" ht="13.5">
      <c r="A13" s="531" t="s">
        <v>30</v>
      </c>
    </row>
    <row r="16" ht="40.5">
      <c r="A16" s="531" t="s">
        <v>31</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D51"/>
  <sheetViews>
    <sheetView zoomScalePageLayoutView="0" workbookViewId="0" topLeftCell="A1">
      <selection activeCell="C5" sqref="C5"/>
    </sheetView>
  </sheetViews>
  <sheetFormatPr defaultColWidth="8.796875" defaultRowHeight="14.25"/>
  <cols>
    <col min="1" max="1" width="18.59765625" style="502" customWidth="1"/>
    <col min="2" max="2" width="20.59765625" style="502" customWidth="1"/>
    <col min="3" max="3" width="15.59765625" style="509" customWidth="1"/>
    <col min="4" max="4" width="15.59765625" style="502" customWidth="1"/>
    <col min="5" max="16384" width="9" style="502" customWidth="1"/>
  </cols>
  <sheetData>
    <row r="2" spans="3:4" ht="14.25">
      <c r="C2" s="503" t="s">
        <v>295</v>
      </c>
      <c r="D2" s="504"/>
    </row>
    <row r="3" spans="3:4" ht="14.25">
      <c r="C3" s="505" t="s">
        <v>32</v>
      </c>
      <c r="D3" s="506"/>
    </row>
    <row r="4" spans="3:4" ht="14.25">
      <c r="C4" s="505" t="s">
        <v>296</v>
      </c>
      <c r="D4" s="506"/>
    </row>
    <row r="5" spans="3:4" ht="14.25">
      <c r="C5" s="505" t="s">
        <v>33</v>
      </c>
      <c r="D5" s="506"/>
    </row>
    <row r="6" spans="3:4" ht="14.25">
      <c r="C6" s="505" t="s">
        <v>34</v>
      </c>
      <c r="D6" s="506"/>
    </row>
    <row r="7" spans="3:4" ht="14.25">
      <c r="C7" s="507" t="s">
        <v>35</v>
      </c>
      <c r="D7" s="508"/>
    </row>
    <row r="9" spans="1:4" s="512" customFormat="1" ht="14.25">
      <c r="A9" s="510" t="s">
        <v>36</v>
      </c>
      <c r="B9" s="511"/>
      <c r="C9" s="511"/>
      <c r="D9" s="511"/>
    </row>
    <row r="10" s="512" customFormat="1" ht="14.25">
      <c r="C10" s="513"/>
    </row>
    <row r="11" spans="1:4" s="512" customFormat="1" ht="14.25">
      <c r="A11" s="514" t="s">
        <v>37</v>
      </c>
      <c r="B11" s="515" t="s">
        <v>38</v>
      </c>
      <c r="C11" s="516" t="s">
        <v>39</v>
      </c>
      <c r="D11" s="515" t="s">
        <v>40</v>
      </c>
    </row>
    <row r="12" spans="1:4" s="512" customFormat="1" ht="14.25">
      <c r="A12" s="517"/>
      <c r="B12" s="518" t="s">
        <v>41</v>
      </c>
      <c r="C12" s="519" t="s">
        <v>42</v>
      </c>
      <c r="D12" s="518" t="s">
        <v>43</v>
      </c>
    </row>
    <row r="13" spans="1:4" s="512" customFormat="1" ht="14.25">
      <c r="A13" s="520"/>
      <c r="B13" s="521" t="s">
        <v>44</v>
      </c>
      <c r="C13" s="522" t="s">
        <v>44</v>
      </c>
      <c r="D13" s="521" t="s">
        <v>45</v>
      </c>
    </row>
    <row r="14" spans="1:4" s="512" customFormat="1" ht="14.25">
      <c r="A14" s="523" t="s">
        <v>46</v>
      </c>
      <c r="B14" s="524">
        <v>8217340</v>
      </c>
      <c r="C14" s="525">
        <v>11</v>
      </c>
      <c r="D14" s="526">
        <v>0.134</v>
      </c>
    </row>
    <row r="15" spans="1:4" s="512" customFormat="1" ht="14.25">
      <c r="A15" s="517" t="s">
        <v>47</v>
      </c>
      <c r="B15" s="518"/>
      <c r="C15" s="519" t="s">
        <v>48</v>
      </c>
      <c r="D15" s="527"/>
    </row>
    <row r="16" spans="1:4" s="512" customFormat="1" ht="14.25">
      <c r="A16" s="514" t="s">
        <v>49</v>
      </c>
      <c r="B16" s="528">
        <v>7974147</v>
      </c>
      <c r="C16" s="516">
        <v>9</v>
      </c>
      <c r="D16" s="529">
        <v>0.113</v>
      </c>
    </row>
    <row r="17" spans="1:4" s="512" customFormat="1" ht="14.25">
      <c r="A17" s="517" t="s">
        <v>50</v>
      </c>
      <c r="B17" s="518"/>
      <c r="C17" s="519" t="s">
        <v>48</v>
      </c>
      <c r="D17" s="527"/>
    </row>
    <row r="18" spans="1:4" s="512" customFormat="1" ht="14.25">
      <c r="A18" s="514" t="s">
        <v>51</v>
      </c>
      <c r="B18" s="528">
        <v>7876682</v>
      </c>
      <c r="C18" s="516">
        <v>13</v>
      </c>
      <c r="D18" s="529">
        <v>0.165</v>
      </c>
    </row>
    <row r="19" spans="1:4" s="512" customFormat="1" ht="14.25">
      <c r="A19" s="517" t="s">
        <v>52</v>
      </c>
      <c r="B19" s="518"/>
      <c r="C19" s="519" t="s">
        <v>48</v>
      </c>
      <c r="D19" s="527"/>
    </row>
    <row r="20" spans="1:4" s="512" customFormat="1" ht="14.25">
      <c r="A20" s="514" t="s">
        <v>53</v>
      </c>
      <c r="B20" s="528">
        <v>7743475</v>
      </c>
      <c r="C20" s="516">
        <v>26</v>
      </c>
      <c r="D20" s="529">
        <v>0.336</v>
      </c>
    </row>
    <row r="21" spans="1:4" s="512" customFormat="1" ht="14.25">
      <c r="A21" s="517" t="s">
        <v>54</v>
      </c>
      <c r="B21" s="518"/>
      <c r="C21" s="519" t="s">
        <v>55</v>
      </c>
      <c r="D21" s="527"/>
    </row>
    <row r="22" spans="1:4" s="512" customFormat="1" ht="14.25">
      <c r="A22" s="514" t="s">
        <v>56</v>
      </c>
      <c r="B22" s="528">
        <v>8071937</v>
      </c>
      <c r="C22" s="516">
        <v>29</v>
      </c>
      <c r="D22" s="529">
        <v>0.359</v>
      </c>
    </row>
    <row r="23" spans="1:4" s="512" customFormat="1" ht="14.25">
      <c r="A23" s="517" t="s">
        <v>57</v>
      </c>
      <c r="B23" s="518"/>
      <c r="C23" s="519" t="s">
        <v>58</v>
      </c>
      <c r="D23" s="527"/>
    </row>
    <row r="24" spans="1:4" s="512" customFormat="1" ht="14.25">
      <c r="A24" s="514" t="s">
        <v>59</v>
      </c>
      <c r="B24" s="528">
        <v>7710693</v>
      </c>
      <c r="C24" s="516">
        <v>34</v>
      </c>
      <c r="D24" s="529">
        <v>0.441</v>
      </c>
    </row>
    <row r="25" spans="1:4" s="512" customFormat="1" ht="14.25">
      <c r="A25" s="517" t="s">
        <v>60</v>
      </c>
      <c r="B25" s="518"/>
      <c r="C25" s="519" t="s">
        <v>61</v>
      </c>
      <c r="D25" s="527"/>
    </row>
    <row r="26" spans="1:4" s="512" customFormat="1" ht="14.25">
      <c r="A26" s="514" t="s">
        <v>62</v>
      </c>
      <c r="B26" s="528">
        <v>7205514</v>
      </c>
      <c r="C26" s="516">
        <v>35</v>
      </c>
      <c r="D26" s="529">
        <v>0.486</v>
      </c>
    </row>
    <row r="27" spans="1:4" s="512" customFormat="1" ht="14.25">
      <c r="A27" s="517" t="s">
        <v>63</v>
      </c>
      <c r="B27" s="518"/>
      <c r="C27" s="519" t="s">
        <v>64</v>
      </c>
      <c r="D27" s="527"/>
    </row>
    <row r="28" spans="1:4" s="512" customFormat="1" ht="14.25">
      <c r="A28" s="514" t="s">
        <v>65</v>
      </c>
      <c r="B28" s="528">
        <v>6610484</v>
      </c>
      <c r="C28" s="516">
        <v>36</v>
      </c>
      <c r="D28" s="529">
        <v>0.545</v>
      </c>
    </row>
    <row r="29" spans="1:4" s="512" customFormat="1" ht="14.25">
      <c r="A29" s="517" t="s">
        <v>66</v>
      </c>
      <c r="B29" s="518"/>
      <c r="C29" s="519" t="s">
        <v>64</v>
      </c>
      <c r="D29" s="527"/>
    </row>
    <row r="30" spans="1:4" s="512" customFormat="1" ht="14.25">
      <c r="A30" s="514" t="s">
        <v>67</v>
      </c>
      <c r="B30" s="528">
        <v>6298706</v>
      </c>
      <c r="C30" s="516">
        <v>46</v>
      </c>
      <c r="D30" s="529">
        <v>0.73</v>
      </c>
    </row>
    <row r="31" spans="1:4" s="512" customFormat="1" ht="14.25">
      <c r="A31" s="517" t="s">
        <v>68</v>
      </c>
      <c r="B31" s="518"/>
      <c r="C31" s="519" t="s">
        <v>69</v>
      </c>
      <c r="D31" s="527"/>
    </row>
    <row r="32" spans="1:4" s="512" customFormat="1" ht="14.25">
      <c r="A32" s="514" t="s">
        <v>70</v>
      </c>
      <c r="B32" s="528">
        <v>6039394</v>
      </c>
      <c r="C32" s="516">
        <v>46</v>
      </c>
      <c r="D32" s="529">
        <v>0.762</v>
      </c>
    </row>
    <row r="33" spans="1:4" s="512" customFormat="1" ht="14.25">
      <c r="A33" s="517" t="s">
        <v>71</v>
      </c>
      <c r="B33" s="518"/>
      <c r="C33" s="519" t="s">
        <v>64</v>
      </c>
      <c r="D33" s="527"/>
    </row>
    <row r="34" spans="1:4" s="512" customFormat="1" ht="14.25">
      <c r="A34" s="514" t="s">
        <v>72</v>
      </c>
      <c r="B34" s="528">
        <v>5998760</v>
      </c>
      <c r="C34" s="516">
        <v>54</v>
      </c>
      <c r="D34" s="529">
        <v>0.9</v>
      </c>
    </row>
    <row r="35" spans="1:4" s="512" customFormat="1" ht="14.25">
      <c r="A35" s="517" t="s">
        <v>73</v>
      </c>
      <c r="B35" s="518"/>
      <c r="C35" s="519" t="s">
        <v>64</v>
      </c>
      <c r="D35" s="527"/>
    </row>
    <row r="36" spans="1:4" s="512" customFormat="1" ht="14.25">
      <c r="A36" s="514" t="s">
        <v>74</v>
      </c>
      <c r="B36" s="528">
        <v>6137378</v>
      </c>
      <c r="C36" s="516">
        <v>56</v>
      </c>
      <c r="D36" s="529">
        <v>0.912</v>
      </c>
    </row>
    <row r="37" spans="1:4" s="512" customFormat="1" ht="14.25">
      <c r="A37" s="517" t="s">
        <v>75</v>
      </c>
      <c r="B37" s="518"/>
      <c r="C37" s="519" t="s">
        <v>58</v>
      </c>
      <c r="D37" s="527"/>
    </row>
    <row r="38" spans="1:4" s="512" customFormat="1" ht="14.25">
      <c r="A38" s="514" t="s">
        <v>76</v>
      </c>
      <c r="B38" s="528">
        <v>6139205</v>
      </c>
      <c r="C38" s="516">
        <v>63</v>
      </c>
      <c r="D38" s="529">
        <v>1.026</v>
      </c>
    </row>
    <row r="39" spans="1:4" s="512" customFormat="1" ht="14.25">
      <c r="A39" s="517" t="s">
        <v>77</v>
      </c>
      <c r="B39" s="518"/>
      <c r="C39" s="519" t="s">
        <v>55</v>
      </c>
      <c r="D39" s="527"/>
    </row>
    <row r="40" spans="1:4" s="512" customFormat="1" ht="14.25">
      <c r="A40" s="523" t="s">
        <v>78</v>
      </c>
      <c r="B40" s="524">
        <v>967291</v>
      </c>
      <c r="C40" s="525" t="s">
        <v>79</v>
      </c>
      <c r="D40" s="526">
        <v>0.62</v>
      </c>
    </row>
    <row r="41" spans="1:4" s="512" customFormat="1" ht="14.25">
      <c r="A41" s="517" t="s">
        <v>80</v>
      </c>
      <c r="B41" s="518" t="s">
        <v>81</v>
      </c>
      <c r="C41" s="519" t="s">
        <v>48</v>
      </c>
      <c r="D41" s="527"/>
    </row>
    <row r="42" spans="1:3" s="512" customFormat="1" ht="14.25">
      <c r="A42" s="512" t="s">
        <v>82</v>
      </c>
      <c r="C42" s="513"/>
    </row>
    <row r="43" spans="1:4" s="512" customFormat="1" ht="27.75" customHeight="1">
      <c r="A43" s="530" t="s">
        <v>83</v>
      </c>
      <c r="B43" s="531"/>
      <c r="C43" s="531"/>
      <c r="D43" s="531"/>
    </row>
    <row r="44" s="512" customFormat="1" ht="14.25">
      <c r="A44" s="512" t="s">
        <v>84</v>
      </c>
    </row>
    <row r="45" s="512" customFormat="1" ht="14.25">
      <c r="C45" s="513"/>
    </row>
    <row r="46" s="512" customFormat="1" ht="14.25">
      <c r="C46" s="513"/>
    </row>
    <row r="47" s="512" customFormat="1" ht="14.25">
      <c r="C47" s="513"/>
    </row>
    <row r="48" s="512" customFormat="1" ht="14.25">
      <c r="C48" s="513"/>
    </row>
    <row r="49" s="512" customFormat="1" ht="14.25">
      <c r="C49" s="513"/>
    </row>
    <row r="50" s="512" customFormat="1" ht="14.25">
      <c r="C50" s="513"/>
    </row>
    <row r="51" s="512" customFormat="1" ht="14.25">
      <c r="C51" s="513"/>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A43"/>
  <sheetViews>
    <sheetView zoomScalePageLayoutView="0" workbookViewId="0" topLeftCell="A1">
      <selection activeCell="A1" sqref="A1"/>
    </sheetView>
  </sheetViews>
  <sheetFormatPr defaultColWidth="8.796875" defaultRowHeight="16.5" customHeight="1"/>
  <cols>
    <col min="1" max="1" width="17.59765625" style="7" customWidth="1"/>
    <col min="2" max="2" width="5.3984375" style="7" customWidth="1"/>
    <col min="3" max="3" width="2.3984375" style="7" customWidth="1"/>
    <col min="4" max="4" width="3.8984375" style="7" customWidth="1"/>
    <col min="5" max="5" width="3.19921875" style="7" customWidth="1"/>
    <col min="6" max="6" width="4.8984375" style="7" customWidth="1"/>
    <col min="7" max="7" width="1.8984375" style="7" customWidth="1"/>
    <col min="8" max="8" width="3.3984375" style="7" customWidth="1"/>
    <col min="9" max="9" width="3.09765625" style="7" customWidth="1"/>
    <col min="10" max="10" width="5.09765625" style="7" customWidth="1"/>
    <col min="11" max="11" width="2" style="7" customWidth="1"/>
    <col min="12" max="13" width="3.3984375" style="7" customWidth="1"/>
    <col min="14" max="14" width="13.5" style="7" customWidth="1"/>
    <col min="15" max="15" width="17.59765625" style="7" customWidth="1"/>
    <col min="16" max="16" width="5.59765625" style="7" customWidth="1"/>
    <col min="17" max="17" width="2.09765625" style="7" customWidth="1"/>
    <col min="18" max="18" width="3.3984375" style="7" customWidth="1"/>
    <col min="19" max="19" width="3.5" style="7" customWidth="1"/>
    <col min="20" max="20" width="5.3984375" style="7" customWidth="1"/>
    <col min="21" max="21" width="1.8984375" style="7" customWidth="1"/>
    <col min="22" max="22" width="3.59765625" style="7" customWidth="1"/>
    <col min="23" max="23" width="3.69921875" style="7" customWidth="1"/>
    <col min="24" max="24" width="5.09765625" style="7" customWidth="1"/>
    <col min="25" max="25" width="1.8984375" style="7" customWidth="1"/>
    <col min="26" max="26" width="3.5" style="7" customWidth="1"/>
    <col min="27" max="27" width="3.59765625" style="7" customWidth="1"/>
    <col min="28" max="16384" width="9" style="7" customWidth="1"/>
  </cols>
  <sheetData>
    <row r="1" spans="1:27" ht="27" customHeight="1">
      <c r="A1" s="20" t="s">
        <v>85</v>
      </c>
      <c r="B1" s="428"/>
      <c r="C1" s="4"/>
      <c r="D1" s="4"/>
      <c r="E1" s="4"/>
      <c r="F1" s="4"/>
      <c r="G1" s="4"/>
      <c r="H1" s="4"/>
      <c r="I1" s="4"/>
      <c r="J1" s="4"/>
      <c r="K1" s="4"/>
      <c r="L1" s="4"/>
      <c r="M1" s="4"/>
      <c r="N1" s="4"/>
      <c r="O1"/>
      <c r="P1" s="8"/>
      <c r="Q1" s="4"/>
      <c r="R1" s="8"/>
      <c r="S1" s="8"/>
      <c r="T1" s="8"/>
      <c r="U1" s="4"/>
      <c r="V1" s="4"/>
      <c r="W1" s="4"/>
      <c r="X1" s="4"/>
      <c r="Y1" s="4"/>
      <c r="Z1" s="4"/>
      <c r="AA1" s="4"/>
    </row>
    <row r="2" spans="1:27" ht="16.5" customHeight="1">
      <c r="A2" s="21" t="s">
        <v>86</v>
      </c>
      <c r="B2" s="429"/>
      <c r="C2" s="9"/>
      <c r="D2" s="9"/>
      <c r="E2" s="9"/>
      <c r="F2" s="9"/>
      <c r="G2" s="9"/>
      <c r="H2" s="9"/>
      <c r="I2" s="9"/>
      <c r="J2" s="9"/>
      <c r="K2" s="9"/>
      <c r="L2" s="9"/>
      <c r="M2" s="9"/>
      <c r="N2" s="9"/>
      <c r="O2"/>
      <c r="P2" s="9"/>
      <c r="Q2" s="9"/>
      <c r="R2" s="9"/>
      <c r="S2" s="9"/>
      <c r="T2" s="9"/>
      <c r="U2" s="9"/>
      <c r="V2" s="9"/>
      <c r="W2" s="9"/>
      <c r="X2" s="464" t="s">
        <v>87</v>
      </c>
      <c r="Y2" s="9"/>
      <c r="Z2" s="9"/>
      <c r="AA2" s="9"/>
    </row>
    <row r="3" spans="1:27" ht="16.5" customHeight="1">
      <c r="A3" s="19"/>
      <c r="B3" s="19"/>
      <c r="C3" s="17"/>
      <c r="D3" s="17"/>
      <c r="E3" s="17"/>
      <c r="F3" s="17"/>
      <c r="G3" s="17"/>
      <c r="H3" s="17"/>
      <c r="I3" s="17"/>
      <c r="J3" s="17"/>
      <c r="K3" s="17"/>
      <c r="L3" s="17"/>
      <c r="M3" s="17"/>
      <c r="N3" s="17"/>
      <c r="O3" s="5"/>
      <c r="P3" s="5"/>
      <c r="Q3" s="5"/>
      <c r="R3" s="17"/>
      <c r="S3" s="17"/>
      <c r="T3" s="17"/>
      <c r="U3" s="17"/>
      <c r="V3" s="17"/>
      <c r="W3" s="17"/>
      <c r="X3" s="17"/>
      <c r="Y3" s="17"/>
      <c r="Z3" s="17"/>
      <c r="AA3" s="17"/>
    </row>
    <row r="4" spans="1:27" s="43" customFormat="1" ht="16.5" customHeight="1">
      <c r="A4" s="41" t="s">
        <v>88</v>
      </c>
      <c r="B4" s="42"/>
      <c r="C4" s="27"/>
      <c r="D4" s="27"/>
      <c r="E4" s="27"/>
      <c r="F4" s="27"/>
      <c r="G4" s="27"/>
      <c r="H4" s="27"/>
      <c r="I4" s="27"/>
      <c r="J4" s="55"/>
      <c r="K4" s="55"/>
      <c r="L4" s="55"/>
      <c r="M4" s="55"/>
      <c r="N4" s="40"/>
      <c r="O4" s="36" t="s">
        <v>89</v>
      </c>
      <c r="P4" s="37"/>
      <c r="Q4" s="37"/>
      <c r="R4" s="38"/>
      <c r="S4" s="38"/>
      <c r="T4" s="39"/>
      <c r="U4" s="27"/>
      <c r="V4" s="27"/>
      <c r="W4" s="27"/>
      <c r="X4" s="27"/>
      <c r="Y4" s="27"/>
      <c r="Z4" s="27"/>
      <c r="AA4" s="27"/>
    </row>
    <row r="5" spans="1:27" s="43" customFormat="1" ht="16.5" customHeight="1">
      <c r="A5" s="22"/>
      <c r="B5" s="23" t="s">
        <v>90</v>
      </c>
      <c r="C5" s="24"/>
      <c r="D5" s="24"/>
      <c r="E5" s="24"/>
      <c r="F5" s="23" t="s">
        <v>91</v>
      </c>
      <c r="G5" s="466"/>
      <c r="H5" s="24"/>
      <c r="I5" s="24"/>
      <c r="J5" s="23" t="s">
        <v>92</v>
      </c>
      <c r="K5" s="466"/>
      <c r="L5" s="24"/>
      <c r="M5" s="467"/>
      <c r="N5" s="25"/>
      <c r="O5" s="22"/>
      <c r="P5" s="23" t="s">
        <v>90</v>
      </c>
      <c r="Q5" s="24"/>
      <c r="R5" s="24"/>
      <c r="S5" s="24"/>
      <c r="T5" s="23" t="s">
        <v>91</v>
      </c>
      <c r="U5" s="466"/>
      <c r="V5" s="24"/>
      <c r="W5" s="24"/>
      <c r="X5" s="430" t="s">
        <v>92</v>
      </c>
      <c r="Y5" s="431"/>
      <c r="Z5" s="432"/>
      <c r="AA5" s="468"/>
    </row>
    <row r="6" spans="1:27" s="43" customFormat="1" ht="16.5" customHeight="1">
      <c r="A6" s="26" t="s">
        <v>93</v>
      </c>
      <c r="B6" s="235">
        <v>19</v>
      </c>
      <c r="C6" s="469" t="s">
        <v>94</v>
      </c>
      <c r="D6" s="223">
        <v>1</v>
      </c>
      <c r="E6" s="27" t="s">
        <v>95</v>
      </c>
      <c r="F6" s="222">
        <v>1</v>
      </c>
      <c r="G6" s="469" t="s">
        <v>94</v>
      </c>
      <c r="H6" s="223">
        <v>0</v>
      </c>
      <c r="I6" s="27" t="s">
        <v>95</v>
      </c>
      <c r="J6" s="224">
        <f aca="true" t="shared" si="0" ref="J6:J11">B6+F6</f>
        <v>20</v>
      </c>
      <c r="K6" s="469" t="s">
        <v>94</v>
      </c>
      <c r="L6" s="225">
        <f aca="true" t="shared" si="1" ref="L6:L11">D6+H6</f>
        <v>1</v>
      </c>
      <c r="M6" s="470" t="s">
        <v>95</v>
      </c>
      <c r="N6" s="28"/>
      <c r="O6" s="26" t="s">
        <v>93</v>
      </c>
      <c r="P6" s="222">
        <v>13</v>
      </c>
      <c r="Q6" s="469" t="s">
        <v>94</v>
      </c>
      <c r="R6" s="223">
        <v>2</v>
      </c>
      <c r="S6" s="27" t="s">
        <v>95</v>
      </c>
      <c r="T6" s="222">
        <v>8</v>
      </c>
      <c r="U6" s="469" t="s">
        <v>94</v>
      </c>
      <c r="V6" s="223">
        <v>3</v>
      </c>
      <c r="W6" s="27" t="s">
        <v>95</v>
      </c>
      <c r="X6" s="224">
        <f aca="true" t="shared" si="2" ref="X6:X11">P6+T6</f>
        <v>21</v>
      </c>
      <c r="Y6" s="469" t="s">
        <v>94</v>
      </c>
      <c r="Z6" s="225">
        <f aca="true" t="shared" si="3" ref="Z6:Z11">R6+V6</f>
        <v>5</v>
      </c>
      <c r="AA6" s="470" t="s">
        <v>95</v>
      </c>
    </row>
    <row r="7" spans="1:27" s="43" customFormat="1" ht="16.5" customHeight="1">
      <c r="A7" s="29" t="s">
        <v>96</v>
      </c>
      <c r="B7" s="235">
        <v>10</v>
      </c>
      <c r="C7" s="469" t="s">
        <v>94</v>
      </c>
      <c r="D7" s="223">
        <v>1</v>
      </c>
      <c r="E7" s="27" t="s">
        <v>95</v>
      </c>
      <c r="F7" s="222">
        <v>0</v>
      </c>
      <c r="G7" s="469" t="s">
        <v>94</v>
      </c>
      <c r="H7" s="223">
        <v>0</v>
      </c>
      <c r="I7" s="27" t="s">
        <v>95</v>
      </c>
      <c r="J7" s="224">
        <f t="shared" si="0"/>
        <v>10</v>
      </c>
      <c r="K7" s="469" t="s">
        <v>94</v>
      </c>
      <c r="L7" s="225">
        <f t="shared" si="1"/>
        <v>1</v>
      </c>
      <c r="M7" s="27" t="s">
        <v>95</v>
      </c>
      <c r="N7" s="30"/>
      <c r="O7" s="29" t="s">
        <v>96</v>
      </c>
      <c r="P7" s="222">
        <v>15</v>
      </c>
      <c r="Q7" s="469" t="s">
        <v>94</v>
      </c>
      <c r="R7" s="223">
        <v>4</v>
      </c>
      <c r="S7" s="27" t="s">
        <v>95</v>
      </c>
      <c r="T7" s="222">
        <v>0</v>
      </c>
      <c r="U7" s="469" t="s">
        <v>94</v>
      </c>
      <c r="V7" s="223">
        <v>0</v>
      </c>
      <c r="W7" s="27" t="s">
        <v>95</v>
      </c>
      <c r="X7" s="433">
        <f t="shared" si="2"/>
        <v>15</v>
      </c>
      <c r="Y7" s="471" t="s">
        <v>94</v>
      </c>
      <c r="Z7" s="434">
        <f t="shared" si="3"/>
        <v>4</v>
      </c>
      <c r="AA7" s="472" t="s">
        <v>95</v>
      </c>
    </row>
    <row r="8" spans="1:27" s="43" customFormat="1" ht="16.5" customHeight="1">
      <c r="A8" s="29" t="s">
        <v>97</v>
      </c>
      <c r="B8" s="235">
        <v>0</v>
      </c>
      <c r="C8" s="469" t="s">
        <v>94</v>
      </c>
      <c r="D8" s="223">
        <v>0</v>
      </c>
      <c r="E8" s="27" t="s">
        <v>95</v>
      </c>
      <c r="F8" s="222">
        <v>0</v>
      </c>
      <c r="G8" s="469" t="s">
        <v>94</v>
      </c>
      <c r="H8" s="223">
        <v>0</v>
      </c>
      <c r="I8" s="27" t="s">
        <v>95</v>
      </c>
      <c r="J8" s="224">
        <f t="shared" si="0"/>
        <v>0</v>
      </c>
      <c r="K8" s="469" t="s">
        <v>94</v>
      </c>
      <c r="L8" s="225">
        <f t="shared" si="1"/>
        <v>0</v>
      </c>
      <c r="M8" s="27" t="s">
        <v>95</v>
      </c>
      <c r="N8" s="30"/>
      <c r="O8" s="29" t="s">
        <v>97</v>
      </c>
      <c r="P8" s="222">
        <v>0</v>
      </c>
      <c r="Q8" s="469" t="s">
        <v>94</v>
      </c>
      <c r="R8" s="223">
        <v>0</v>
      </c>
      <c r="S8" s="27" t="s">
        <v>95</v>
      </c>
      <c r="T8" s="222">
        <v>0</v>
      </c>
      <c r="U8" s="469" t="s">
        <v>94</v>
      </c>
      <c r="V8" s="223">
        <v>0</v>
      </c>
      <c r="W8" s="27" t="s">
        <v>95</v>
      </c>
      <c r="X8" s="433">
        <f t="shared" si="2"/>
        <v>0</v>
      </c>
      <c r="Y8" s="471" t="s">
        <v>94</v>
      </c>
      <c r="Z8" s="434">
        <f t="shared" si="3"/>
        <v>0</v>
      </c>
      <c r="AA8" s="472" t="s">
        <v>95</v>
      </c>
    </row>
    <row r="9" spans="1:27" s="43" customFormat="1" ht="16.5" customHeight="1">
      <c r="A9" s="29" t="s">
        <v>98</v>
      </c>
      <c r="B9" s="235">
        <v>0</v>
      </c>
      <c r="C9" s="469" t="s">
        <v>94</v>
      </c>
      <c r="D9" s="223">
        <v>0</v>
      </c>
      <c r="E9" s="27" t="s">
        <v>95</v>
      </c>
      <c r="F9" s="222">
        <v>0</v>
      </c>
      <c r="G9" s="469" t="s">
        <v>94</v>
      </c>
      <c r="H9" s="223">
        <v>0</v>
      </c>
      <c r="I9" s="27" t="s">
        <v>95</v>
      </c>
      <c r="J9" s="224">
        <f t="shared" si="0"/>
        <v>0</v>
      </c>
      <c r="K9" s="469" t="s">
        <v>94</v>
      </c>
      <c r="L9" s="225">
        <f t="shared" si="1"/>
        <v>0</v>
      </c>
      <c r="M9" s="27" t="s">
        <v>95</v>
      </c>
      <c r="N9" s="30"/>
      <c r="O9" s="29" t="s">
        <v>98</v>
      </c>
      <c r="P9" s="222">
        <v>0</v>
      </c>
      <c r="Q9" s="469" t="s">
        <v>94</v>
      </c>
      <c r="R9" s="223">
        <v>0</v>
      </c>
      <c r="S9" s="27" t="s">
        <v>95</v>
      </c>
      <c r="T9" s="222">
        <v>0</v>
      </c>
      <c r="U9" s="469" t="s">
        <v>94</v>
      </c>
      <c r="V9" s="223">
        <v>0</v>
      </c>
      <c r="W9" s="27" t="s">
        <v>95</v>
      </c>
      <c r="X9" s="433">
        <f t="shared" si="2"/>
        <v>0</v>
      </c>
      <c r="Y9" s="471" t="s">
        <v>94</v>
      </c>
      <c r="Z9" s="434">
        <f t="shared" si="3"/>
        <v>0</v>
      </c>
      <c r="AA9" s="472" t="s">
        <v>95</v>
      </c>
    </row>
    <row r="10" spans="1:27" s="43" customFormat="1" ht="16.5" customHeight="1">
      <c r="A10" s="29" t="s">
        <v>99</v>
      </c>
      <c r="B10" s="235">
        <v>0</v>
      </c>
      <c r="C10" s="469" t="s">
        <v>94</v>
      </c>
      <c r="D10" s="223">
        <v>0</v>
      </c>
      <c r="E10" s="27" t="s">
        <v>95</v>
      </c>
      <c r="F10" s="222">
        <v>1</v>
      </c>
      <c r="G10" s="469" t="s">
        <v>94</v>
      </c>
      <c r="H10" s="223">
        <v>1</v>
      </c>
      <c r="I10" s="27" t="s">
        <v>95</v>
      </c>
      <c r="J10" s="224">
        <f t="shared" si="0"/>
        <v>1</v>
      </c>
      <c r="K10" s="469" t="s">
        <v>94</v>
      </c>
      <c r="L10" s="225">
        <f t="shared" si="1"/>
        <v>1</v>
      </c>
      <c r="M10" s="27" t="s">
        <v>95</v>
      </c>
      <c r="N10" s="30"/>
      <c r="O10" s="29" t="s">
        <v>99</v>
      </c>
      <c r="P10" s="222">
        <v>1</v>
      </c>
      <c r="Q10" s="469" t="s">
        <v>94</v>
      </c>
      <c r="R10" s="223">
        <v>0</v>
      </c>
      <c r="S10" s="27" t="s">
        <v>95</v>
      </c>
      <c r="T10" s="222">
        <v>0</v>
      </c>
      <c r="U10" s="469" t="s">
        <v>94</v>
      </c>
      <c r="V10" s="223">
        <v>0</v>
      </c>
      <c r="W10" s="27" t="s">
        <v>95</v>
      </c>
      <c r="X10" s="433">
        <f t="shared" si="2"/>
        <v>1</v>
      </c>
      <c r="Y10" s="471" t="s">
        <v>94</v>
      </c>
      <c r="Z10" s="434">
        <f t="shared" si="3"/>
        <v>0</v>
      </c>
      <c r="AA10" s="472" t="s">
        <v>95</v>
      </c>
    </row>
    <row r="11" spans="1:27" s="43" customFormat="1" ht="16.5" customHeight="1" thickBot="1">
      <c r="A11" s="31" t="s">
        <v>100</v>
      </c>
      <c r="B11" s="236">
        <v>9</v>
      </c>
      <c r="C11" s="473" t="s">
        <v>94</v>
      </c>
      <c r="D11" s="227">
        <v>1</v>
      </c>
      <c r="E11" s="474" t="s">
        <v>95</v>
      </c>
      <c r="F11" s="226">
        <v>3</v>
      </c>
      <c r="G11" s="473" t="s">
        <v>94</v>
      </c>
      <c r="H11" s="227">
        <v>2</v>
      </c>
      <c r="I11" s="474" t="s">
        <v>95</v>
      </c>
      <c r="J11" s="228">
        <f t="shared" si="0"/>
        <v>12</v>
      </c>
      <c r="K11" s="473" t="s">
        <v>94</v>
      </c>
      <c r="L11" s="229">
        <f t="shared" si="1"/>
        <v>3</v>
      </c>
      <c r="M11" s="474" t="s">
        <v>95</v>
      </c>
      <c r="N11" s="30"/>
      <c r="O11" s="31" t="s">
        <v>100</v>
      </c>
      <c r="P11" s="226">
        <v>6</v>
      </c>
      <c r="Q11" s="473" t="s">
        <v>94</v>
      </c>
      <c r="R11" s="227">
        <v>3</v>
      </c>
      <c r="S11" s="474" t="s">
        <v>95</v>
      </c>
      <c r="T11" s="226">
        <v>1</v>
      </c>
      <c r="U11" s="473" t="s">
        <v>94</v>
      </c>
      <c r="V11" s="227">
        <v>1</v>
      </c>
      <c r="W11" s="474" t="s">
        <v>95</v>
      </c>
      <c r="X11" s="228">
        <f t="shared" si="2"/>
        <v>7</v>
      </c>
      <c r="Y11" s="473" t="s">
        <v>94</v>
      </c>
      <c r="Z11" s="229">
        <f t="shared" si="3"/>
        <v>4</v>
      </c>
      <c r="AA11" s="475" t="s">
        <v>95</v>
      </c>
    </row>
    <row r="12" spans="1:27" s="43" customFormat="1" ht="16.5" customHeight="1" thickTop="1">
      <c r="A12" s="207" t="s">
        <v>92</v>
      </c>
      <c r="B12" s="230">
        <f>SUM(B6:B11)</f>
        <v>38</v>
      </c>
      <c r="C12" s="476" t="s">
        <v>94</v>
      </c>
      <c r="D12" s="231">
        <f>SUM(D6:D11)</f>
        <v>3</v>
      </c>
      <c r="E12" s="477" t="s">
        <v>95</v>
      </c>
      <c r="F12" s="230">
        <f>SUM(F6:F11)</f>
        <v>5</v>
      </c>
      <c r="G12" s="476" t="s">
        <v>94</v>
      </c>
      <c r="H12" s="231">
        <f>SUM(H6:H11)</f>
        <v>3</v>
      </c>
      <c r="I12" s="477" t="s">
        <v>95</v>
      </c>
      <c r="J12" s="230">
        <f>SUM(J6:J11)</f>
        <v>43</v>
      </c>
      <c r="K12" s="476" t="s">
        <v>94</v>
      </c>
      <c r="L12" s="231">
        <f>SUM(L6:L11)</f>
        <v>6</v>
      </c>
      <c r="M12" s="477" t="s">
        <v>95</v>
      </c>
      <c r="N12" s="208"/>
      <c r="O12" s="207" t="s">
        <v>92</v>
      </c>
      <c r="P12" s="230">
        <f>SUM(P6:P11)</f>
        <v>35</v>
      </c>
      <c r="Q12" s="476" t="s">
        <v>94</v>
      </c>
      <c r="R12" s="231">
        <f>SUM(R6:R11)</f>
        <v>9</v>
      </c>
      <c r="S12" s="477" t="s">
        <v>95</v>
      </c>
      <c r="T12" s="230">
        <f>SUM(T6:T11)</f>
        <v>9</v>
      </c>
      <c r="U12" s="476" t="s">
        <v>94</v>
      </c>
      <c r="V12" s="231">
        <f>SUM(V6:V11)</f>
        <v>4</v>
      </c>
      <c r="W12" s="477" t="s">
        <v>95</v>
      </c>
      <c r="X12" s="230">
        <f>SUM(X6:X11)</f>
        <v>44</v>
      </c>
      <c r="Y12" s="476" t="s">
        <v>94</v>
      </c>
      <c r="Z12" s="231">
        <f>SUM(Z6:Z11)</f>
        <v>13</v>
      </c>
      <c r="AA12" s="478" t="s">
        <v>95</v>
      </c>
    </row>
    <row r="13" spans="1:27" s="43" customFormat="1" ht="16.5" customHeight="1">
      <c r="A13" s="45" t="s">
        <v>101</v>
      </c>
      <c r="B13" s="45"/>
      <c r="C13" s="47"/>
      <c r="D13" s="40"/>
      <c r="E13" s="40"/>
      <c r="F13" s="40"/>
      <c r="G13" s="48"/>
      <c r="H13" s="40"/>
      <c r="I13" s="46"/>
      <c r="J13" s="49"/>
      <c r="K13" s="48"/>
      <c r="L13" s="40"/>
      <c r="M13" s="40"/>
      <c r="N13" s="40"/>
      <c r="O13" s="45" t="s">
        <v>101</v>
      </c>
      <c r="P13" s="46"/>
      <c r="Q13" s="47"/>
      <c r="R13" s="40"/>
      <c r="S13" s="40"/>
      <c r="T13" s="46"/>
      <c r="U13" s="48"/>
      <c r="V13" s="40"/>
      <c r="W13" s="46"/>
      <c r="X13" s="48"/>
      <c r="Y13" s="48"/>
      <c r="Z13" s="40"/>
      <c r="AA13" s="40"/>
    </row>
    <row r="14" spans="1:27" s="43" customFormat="1" ht="16.5" customHeight="1">
      <c r="A14" s="46"/>
      <c r="B14" s="46"/>
      <c r="C14" s="62"/>
      <c r="D14" s="40"/>
      <c r="E14" s="46"/>
      <c r="F14" s="62"/>
      <c r="G14" s="46"/>
      <c r="H14" s="62"/>
      <c r="I14" s="40"/>
      <c r="J14" s="40"/>
      <c r="K14" s="40"/>
      <c r="L14" s="40"/>
      <c r="M14" s="40"/>
      <c r="N14" s="40"/>
      <c r="O14" s="53"/>
      <c r="P14" s="61"/>
      <c r="Q14" s="479"/>
      <c r="R14" s="40"/>
      <c r="S14" s="40"/>
      <c r="T14" s="61"/>
      <c r="U14" s="40"/>
      <c r="V14" s="40"/>
      <c r="W14" s="61"/>
      <c r="X14" s="40"/>
      <c r="Y14" s="40"/>
      <c r="Z14" s="40"/>
      <c r="AA14" s="40"/>
    </row>
    <row r="15" spans="1:27" s="43" customFormat="1" ht="16.5" customHeight="1">
      <c r="A15" s="54" t="s">
        <v>102</v>
      </c>
      <c r="B15" s="55"/>
      <c r="C15" s="55"/>
      <c r="D15" s="27"/>
      <c r="E15" s="27"/>
      <c r="F15" s="27"/>
      <c r="G15" s="27"/>
      <c r="H15" s="27"/>
      <c r="I15" s="27"/>
      <c r="J15" s="27"/>
      <c r="K15" s="27"/>
      <c r="L15" s="27"/>
      <c r="M15" s="27"/>
      <c r="N15" s="53"/>
      <c r="O15" s="50" t="s">
        <v>103</v>
      </c>
      <c r="P15" s="51"/>
      <c r="Q15" s="51"/>
      <c r="R15" s="52"/>
      <c r="S15" s="27"/>
      <c r="T15" s="27"/>
      <c r="U15" s="27"/>
      <c r="V15" s="27"/>
      <c r="W15" s="27"/>
      <c r="X15" s="27"/>
      <c r="Y15" s="27"/>
      <c r="Z15" s="27"/>
      <c r="AA15" s="27"/>
    </row>
    <row r="16" spans="1:27" s="43" customFormat="1" ht="16.5" customHeight="1">
      <c r="A16" s="22"/>
      <c r="B16" s="23" t="s">
        <v>90</v>
      </c>
      <c r="C16" s="24"/>
      <c r="D16" s="24"/>
      <c r="E16" s="24"/>
      <c r="F16" s="23" t="s">
        <v>91</v>
      </c>
      <c r="G16" s="466"/>
      <c r="H16" s="24"/>
      <c r="I16" s="24"/>
      <c r="J16" s="23" t="s">
        <v>92</v>
      </c>
      <c r="K16" s="466"/>
      <c r="L16" s="24"/>
      <c r="M16" s="480"/>
      <c r="N16" s="25"/>
      <c r="O16" s="22"/>
      <c r="P16" s="23" t="s">
        <v>90</v>
      </c>
      <c r="Q16" s="24"/>
      <c r="R16" s="24"/>
      <c r="S16" s="24"/>
      <c r="T16" s="23" t="s">
        <v>91</v>
      </c>
      <c r="U16" s="466"/>
      <c r="V16" s="24"/>
      <c r="W16" s="24"/>
      <c r="X16" s="430" t="s">
        <v>92</v>
      </c>
      <c r="Y16" s="431"/>
      <c r="Z16" s="432"/>
      <c r="AA16" s="468"/>
    </row>
    <row r="17" spans="1:27" s="43" customFormat="1" ht="16.5" customHeight="1">
      <c r="A17" s="33" t="s">
        <v>104</v>
      </c>
      <c r="B17" s="234">
        <v>0</v>
      </c>
      <c r="C17" s="481" t="s">
        <v>94</v>
      </c>
      <c r="D17" s="223">
        <v>0</v>
      </c>
      <c r="E17" s="27" t="s">
        <v>95</v>
      </c>
      <c r="F17" s="222">
        <v>0</v>
      </c>
      <c r="G17" s="469" t="s">
        <v>94</v>
      </c>
      <c r="H17" s="223">
        <v>0</v>
      </c>
      <c r="I17" s="27" t="s">
        <v>95</v>
      </c>
      <c r="J17" s="224">
        <f aca="true" t="shared" si="4" ref="J17:J23">B17+F17</f>
        <v>0</v>
      </c>
      <c r="K17" s="481" t="s">
        <v>94</v>
      </c>
      <c r="L17" s="225">
        <f aca="true" t="shared" si="5" ref="L17:L23">D17+H17</f>
        <v>0</v>
      </c>
      <c r="M17" s="470" t="s">
        <v>95</v>
      </c>
      <c r="N17" s="316"/>
      <c r="O17" s="33" t="s">
        <v>104</v>
      </c>
      <c r="P17" s="222">
        <v>0</v>
      </c>
      <c r="Q17" s="469" t="s">
        <v>94</v>
      </c>
      <c r="R17" s="223">
        <v>0</v>
      </c>
      <c r="S17" s="27" t="s">
        <v>95</v>
      </c>
      <c r="T17" s="222">
        <v>0</v>
      </c>
      <c r="U17" s="469" t="s">
        <v>94</v>
      </c>
      <c r="V17" s="223">
        <v>0</v>
      </c>
      <c r="W17" s="27" t="s">
        <v>95</v>
      </c>
      <c r="X17" s="224">
        <f aca="true" t="shared" si="6" ref="X17:X23">P17+T17</f>
        <v>0</v>
      </c>
      <c r="Y17" s="469" t="s">
        <v>94</v>
      </c>
      <c r="Z17" s="225">
        <f aca="true" t="shared" si="7" ref="Z17:Z23">R17+V17</f>
        <v>0</v>
      </c>
      <c r="AA17" s="470" t="s">
        <v>95</v>
      </c>
    </row>
    <row r="18" spans="1:27" s="43" customFormat="1" ht="16.5" customHeight="1">
      <c r="A18" s="32" t="s">
        <v>105</v>
      </c>
      <c r="B18" s="234">
        <v>0</v>
      </c>
      <c r="C18" s="481" t="s">
        <v>94</v>
      </c>
      <c r="D18" s="223">
        <v>0</v>
      </c>
      <c r="E18" s="27" t="s">
        <v>95</v>
      </c>
      <c r="F18" s="222">
        <v>0</v>
      </c>
      <c r="G18" s="469" t="s">
        <v>94</v>
      </c>
      <c r="H18" s="223">
        <v>0</v>
      </c>
      <c r="I18" s="27" t="s">
        <v>95</v>
      </c>
      <c r="J18" s="224">
        <f t="shared" si="4"/>
        <v>0</v>
      </c>
      <c r="K18" s="481" t="s">
        <v>94</v>
      </c>
      <c r="L18" s="225">
        <f t="shared" si="5"/>
        <v>0</v>
      </c>
      <c r="M18" s="470" t="s">
        <v>95</v>
      </c>
      <c r="N18" s="28"/>
      <c r="O18" s="32" t="s">
        <v>105</v>
      </c>
      <c r="P18" s="222">
        <v>1</v>
      </c>
      <c r="Q18" s="469" t="s">
        <v>94</v>
      </c>
      <c r="R18" s="223">
        <v>0</v>
      </c>
      <c r="S18" s="27" t="s">
        <v>95</v>
      </c>
      <c r="T18" s="222">
        <v>0</v>
      </c>
      <c r="U18" s="469" t="s">
        <v>94</v>
      </c>
      <c r="V18" s="223">
        <v>0</v>
      </c>
      <c r="W18" s="27" t="s">
        <v>95</v>
      </c>
      <c r="X18" s="224">
        <f t="shared" si="6"/>
        <v>1</v>
      </c>
      <c r="Y18" s="469" t="s">
        <v>94</v>
      </c>
      <c r="Z18" s="225">
        <f t="shared" si="7"/>
        <v>0</v>
      </c>
      <c r="AA18" s="470" t="s">
        <v>95</v>
      </c>
    </row>
    <row r="19" spans="1:27" s="43" customFormat="1" ht="16.5" customHeight="1">
      <c r="A19" s="32" t="s">
        <v>106</v>
      </c>
      <c r="B19" s="235">
        <v>5</v>
      </c>
      <c r="C19" s="481" t="s">
        <v>94</v>
      </c>
      <c r="D19" s="223">
        <v>0</v>
      </c>
      <c r="E19" s="27" t="s">
        <v>95</v>
      </c>
      <c r="F19" s="222">
        <v>1</v>
      </c>
      <c r="G19" s="469" t="s">
        <v>94</v>
      </c>
      <c r="H19" s="223">
        <v>1</v>
      </c>
      <c r="I19" s="27" t="s">
        <v>95</v>
      </c>
      <c r="J19" s="224">
        <f t="shared" si="4"/>
        <v>6</v>
      </c>
      <c r="K19" s="481" t="s">
        <v>94</v>
      </c>
      <c r="L19" s="225">
        <f t="shared" si="5"/>
        <v>1</v>
      </c>
      <c r="M19" s="27" t="s">
        <v>95</v>
      </c>
      <c r="N19" s="30"/>
      <c r="O19" s="32" t="s">
        <v>106</v>
      </c>
      <c r="P19" s="222">
        <v>11</v>
      </c>
      <c r="Q19" s="469" t="s">
        <v>94</v>
      </c>
      <c r="R19" s="223">
        <v>3</v>
      </c>
      <c r="S19" s="27" t="s">
        <v>95</v>
      </c>
      <c r="T19" s="222">
        <v>6</v>
      </c>
      <c r="U19" s="469" t="s">
        <v>94</v>
      </c>
      <c r="V19" s="223">
        <v>3</v>
      </c>
      <c r="W19" s="27" t="s">
        <v>95</v>
      </c>
      <c r="X19" s="224">
        <f t="shared" si="6"/>
        <v>17</v>
      </c>
      <c r="Y19" s="469" t="s">
        <v>94</v>
      </c>
      <c r="Z19" s="225">
        <f t="shared" si="7"/>
        <v>6</v>
      </c>
      <c r="AA19" s="470" t="s">
        <v>95</v>
      </c>
    </row>
    <row r="20" spans="1:27" s="43" customFormat="1" ht="16.5" customHeight="1">
      <c r="A20" s="32" t="s">
        <v>107</v>
      </c>
      <c r="B20" s="235">
        <v>10</v>
      </c>
      <c r="C20" s="481" t="s">
        <v>94</v>
      </c>
      <c r="D20" s="223">
        <v>2</v>
      </c>
      <c r="E20" s="27" t="s">
        <v>95</v>
      </c>
      <c r="F20" s="222">
        <v>2</v>
      </c>
      <c r="G20" s="469" t="s">
        <v>94</v>
      </c>
      <c r="H20" s="223">
        <v>2</v>
      </c>
      <c r="I20" s="27" t="s">
        <v>95</v>
      </c>
      <c r="J20" s="224">
        <f t="shared" si="4"/>
        <v>12</v>
      </c>
      <c r="K20" s="481" t="s">
        <v>94</v>
      </c>
      <c r="L20" s="225">
        <f t="shared" si="5"/>
        <v>4</v>
      </c>
      <c r="M20" s="27" t="s">
        <v>95</v>
      </c>
      <c r="N20" s="30"/>
      <c r="O20" s="32" t="s">
        <v>107</v>
      </c>
      <c r="P20" s="222">
        <v>12</v>
      </c>
      <c r="Q20" s="469" t="s">
        <v>94</v>
      </c>
      <c r="R20" s="223">
        <v>4</v>
      </c>
      <c r="S20" s="27" t="s">
        <v>95</v>
      </c>
      <c r="T20" s="222">
        <v>3</v>
      </c>
      <c r="U20" s="469" t="s">
        <v>94</v>
      </c>
      <c r="V20" s="223">
        <v>1</v>
      </c>
      <c r="W20" s="27" t="s">
        <v>95</v>
      </c>
      <c r="X20" s="224">
        <f t="shared" si="6"/>
        <v>15</v>
      </c>
      <c r="Y20" s="469" t="s">
        <v>94</v>
      </c>
      <c r="Z20" s="225">
        <f t="shared" si="7"/>
        <v>5</v>
      </c>
      <c r="AA20" s="470" t="s">
        <v>95</v>
      </c>
    </row>
    <row r="21" spans="1:27" s="43" customFormat="1" ht="16.5" customHeight="1">
      <c r="A21" s="32" t="s">
        <v>108</v>
      </c>
      <c r="B21" s="235">
        <v>7</v>
      </c>
      <c r="C21" s="481" t="s">
        <v>94</v>
      </c>
      <c r="D21" s="223">
        <v>1</v>
      </c>
      <c r="E21" s="27" t="s">
        <v>95</v>
      </c>
      <c r="F21" s="222">
        <v>0</v>
      </c>
      <c r="G21" s="469" t="s">
        <v>94</v>
      </c>
      <c r="H21" s="223">
        <v>0</v>
      </c>
      <c r="I21" s="27" t="s">
        <v>95</v>
      </c>
      <c r="J21" s="224">
        <f t="shared" si="4"/>
        <v>7</v>
      </c>
      <c r="K21" s="481" t="s">
        <v>94</v>
      </c>
      <c r="L21" s="225">
        <f t="shared" si="5"/>
        <v>1</v>
      </c>
      <c r="M21" s="27" t="s">
        <v>95</v>
      </c>
      <c r="N21" s="30"/>
      <c r="O21" s="32" t="s">
        <v>108</v>
      </c>
      <c r="P21" s="222">
        <v>6</v>
      </c>
      <c r="Q21" s="469" t="s">
        <v>94</v>
      </c>
      <c r="R21" s="223">
        <v>2</v>
      </c>
      <c r="S21" s="27" t="s">
        <v>95</v>
      </c>
      <c r="T21" s="222">
        <v>0</v>
      </c>
      <c r="U21" s="469" t="s">
        <v>94</v>
      </c>
      <c r="V21" s="223">
        <v>0</v>
      </c>
      <c r="W21" s="27" t="s">
        <v>95</v>
      </c>
      <c r="X21" s="224">
        <f t="shared" si="6"/>
        <v>6</v>
      </c>
      <c r="Y21" s="469" t="s">
        <v>94</v>
      </c>
      <c r="Z21" s="225">
        <f t="shared" si="7"/>
        <v>2</v>
      </c>
      <c r="AA21" s="470" t="s">
        <v>95</v>
      </c>
    </row>
    <row r="22" spans="1:27" s="43" customFormat="1" ht="16.5" customHeight="1">
      <c r="A22" s="32" t="s">
        <v>109</v>
      </c>
      <c r="B22" s="235">
        <v>16</v>
      </c>
      <c r="C22" s="481" t="s">
        <v>94</v>
      </c>
      <c r="D22" s="223">
        <v>0</v>
      </c>
      <c r="E22" s="27" t="s">
        <v>95</v>
      </c>
      <c r="F22" s="222">
        <v>2</v>
      </c>
      <c r="G22" s="469" t="s">
        <v>94</v>
      </c>
      <c r="H22" s="223">
        <v>0</v>
      </c>
      <c r="I22" s="27" t="s">
        <v>95</v>
      </c>
      <c r="J22" s="224">
        <f t="shared" si="4"/>
        <v>18</v>
      </c>
      <c r="K22" s="481" t="s">
        <v>94</v>
      </c>
      <c r="L22" s="225">
        <f t="shared" si="5"/>
        <v>0</v>
      </c>
      <c r="M22" s="27" t="s">
        <v>95</v>
      </c>
      <c r="N22" s="30"/>
      <c r="O22" s="32" t="s">
        <v>109</v>
      </c>
      <c r="P22" s="222">
        <v>5</v>
      </c>
      <c r="Q22" s="469" t="s">
        <v>94</v>
      </c>
      <c r="R22" s="223">
        <v>0</v>
      </c>
      <c r="S22" s="27" t="s">
        <v>95</v>
      </c>
      <c r="T22" s="222">
        <v>0</v>
      </c>
      <c r="U22" s="469" t="s">
        <v>94</v>
      </c>
      <c r="V22" s="223">
        <v>0</v>
      </c>
      <c r="W22" s="27" t="s">
        <v>95</v>
      </c>
      <c r="X22" s="224">
        <f t="shared" si="6"/>
        <v>5</v>
      </c>
      <c r="Y22" s="469" t="s">
        <v>94</v>
      </c>
      <c r="Z22" s="225">
        <f t="shared" si="7"/>
        <v>0</v>
      </c>
      <c r="AA22" s="470" t="s">
        <v>95</v>
      </c>
    </row>
    <row r="23" spans="1:27" s="43" customFormat="1" ht="16.5" customHeight="1" thickBot="1">
      <c r="A23" s="34" t="s">
        <v>110</v>
      </c>
      <c r="B23" s="236">
        <v>0</v>
      </c>
      <c r="C23" s="482" t="s">
        <v>94</v>
      </c>
      <c r="D23" s="227">
        <v>0</v>
      </c>
      <c r="E23" s="474" t="s">
        <v>95</v>
      </c>
      <c r="F23" s="226">
        <v>0</v>
      </c>
      <c r="G23" s="473" t="s">
        <v>94</v>
      </c>
      <c r="H23" s="227">
        <v>0</v>
      </c>
      <c r="I23" s="474" t="s">
        <v>95</v>
      </c>
      <c r="J23" s="228">
        <f t="shared" si="4"/>
        <v>0</v>
      </c>
      <c r="K23" s="482" t="s">
        <v>94</v>
      </c>
      <c r="L23" s="229">
        <f t="shared" si="5"/>
        <v>0</v>
      </c>
      <c r="M23" s="474" t="s">
        <v>95</v>
      </c>
      <c r="N23" s="30"/>
      <c r="O23" s="34" t="s">
        <v>110</v>
      </c>
      <c r="P23" s="226">
        <v>0</v>
      </c>
      <c r="Q23" s="473" t="s">
        <v>94</v>
      </c>
      <c r="R23" s="227">
        <v>0</v>
      </c>
      <c r="S23" s="474" t="s">
        <v>95</v>
      </c>
      <c r="T23" s="226">
        <v>0</v>
      </c>
      <c r="U23" s="473" t="s">
        <v>94</v>
      </c>
      <c r="V23" s="227">
        <v>0</v>
      </c>
      <c r="W23" s="474" t="s">
        <v>95</v>
      </c>
      <c r="X23" s="228">
        <f t="shared" si="6"/>
        <v>0</v>
      </c>
      <c r="Y23" s="473" t="s">
        <v>94</v>
      </c>
      <c r="Z23" s="229">
        <f t="shared" si="7"/>
        <v>0</v>
      </c>
      <c r="AA23" s="475" t="s">
        <v>95</v>
      </c>
    </row>
    <row r="24" spans="1:27" s="43" customFormat="1" ht="16.5" customHeight="1" thickTop="1">
      <c r="A24" s="207" t="s">
        <v>92</v>
      </c>
      <c r="B24" s="230">
        <f>SUM(B17:B23)</f>
        <v>38</v>
      </c>
      <c r="C24" s="483" t="s">
        <v>94</v>
      </c>
      <c r="D24" s="231">
        <f>SUM(D17:D23)</f>
        <v>3</v>
      </c>
      <c r="E24" s="477" t="s">
        <v>95</v>
      </c>
      <c r="F24" s="230">
        <f>SUM(F17:F23)</f>
        <v>5</v>
      </c>
      <c r="G24" s="483" t="s">
        <v>94</v>
      </c>
      <c r="H24" s="231">
        <f>SUM(H17:H23)</f>
        <v>3</v>
      </c>
      <c r="I24" s="477" t="s">
        <v>95</v>
      </c>
      <c r="J24" s="230">
        <f>SUM(J17:J23)</f>
        <v>43</v>
      </c>
      <c r="K24" s="483" t="s">
        <v>94</v>
      </c>
      <c r="L24" s="231">
        <f>SUM(L17:L23)</f>
        <v>6</v>
      </c>
      <c r="M24" s="477" t="s">
        <v>95</v>
      </c>
      <c r="N24" s="208"/>
      <c r="O24" s="207" t="s">
        <v>92</v>
      </c>
      <c r="P24" s="230">
        <f>SUM(P17:P23)</f>
        <v>35</v>
      </c>
      <c r="Q24" s="476" t="s">
        <v>94</v>
      </c>
      <c r="R24" s="231">
        <f>SUM(R17:R23)</f>
        <v>9</v>
      </c>
      <c r="S24" s="477" t="s">
        <v>95</v>
      </c>
      <c r="T24" s="230">
        <f>SUM(T17:T23)</f>
        <v>9</v>
      </c>
      <c r="U24" s="476" t="s">
        <v>94</v>
      </c>
      <c r="V24" s="231">
        <f>SUM(V18:V23)</f>
        <v>4</v>
      </c>
      <c r="W24" s="477" t="s">
        <v>95</v>
      </c>
      <c r="X24" s="230">
        <f>SUM(X17:X23)</f>
        <v>44</v>
      </c>
      <c r="Y24" s="476" t="s">
        <v>94</v>
      </c>
      <c r="Z24" s="231">
        <f>SUM(Z17:Z23)</f>
        <v>13</v>
      </c>
      <c r="AA24" s="478" t="s">
        <v>95</v>
      </c>
    </row>
    <row r="25" spans="1:27" s="43" customFormat="1" ht="16.5" customHeight="1">
      <c r="A25" s="45" t="s">
        <v>101</v>
      </c>
      <c r="B25" s="45"/>
      <c r="C25" s="47"/>
      <c r="D25" s="40"/>
      <c r="E25" s="40"/>
      <c r="F25" s="40"/>
      <c r="G25" s="48"/>
      <c r="H25" s="40"/>
      <c r="I25" s="46"/>
      <c r="J25" s="210"/>
      <c r="K25" s="48"/>
      <c r="L25" s="40"/>
      <c r="M25" s="40"/>
      <c r="N25" s="40"/>
      <c r="O25" s="45" t="s">
        <v>101</v>
      </c>
      <c r="P25" s="46"/>
      <c r="Q25" s="47"/>
      <c r="R25" s="40"/>
      <c r="S25" s="40"/>
      <c r="T25" s="46"/>
      <c r="U25" s="48"/>
      <c r="V25" s="40"/>
      <c r="W25" s="46"/>
      <c r="X25" s="48"/>
      <c r="Y25" s="48"/>
      <c r="Z25" s="40"/>
      <c r="AA25" s="40"/>
    </row>
    <row r="26" spans="1:27" s="43" customFormat="1" ht="16.5" customHeight="1">
      <c r="A26" s="45"/>
      <c r="B26" s="45"/>
      <c r="C26" s="61"/>
      <c r="D26" s="40"/>
      <c r="E26" s="61"/>
      <c r="F26" s="61"/>
      <c r="G26" s="61"/>
      <c r="H26" s="61"/>
      <c r="I26" s="40"/>
      <c r="J26" s="40"/>
      <c r="K26" s="40"/>
      <c r="L26" s="40"/>
      <c r="M26" s="40"/>
      <c r="N26" s="40"/>
      <c r="O26" s="45"/>
      <c r="P26" s="45"/>
      <c r="Q26" s="61"/>
      <c r="R26" s="61"/>
      <c r="S26" s="40"/>
      <c r="T26" s="61"/>
      <c r="U26" s="61"/>
      <c r="V26" s="40"/>
      <c r="W26" s="61"/>
      <c r="X26" s="61"/>
      <c r="Y26" s="61"/>
      <c r="Z26" s="40"/>
      <c r="AA26" s="40"/>
    </row>
    <row r="27" spans="1:27" s="43" customFormat="1" ht="16.5" customHeight="1">
      <c r="A27" s="51" t="s">
        <v>111</v>
      </c>
      <c r="B27" s="24"/>
      <c r="C27" s="56"/>
      <c r="D27" s="27"/>
      <c r="E27" s="24"/>
      <c r="F27" s="56"/>
      <c r="G27" s="24"/>
      <c r="H27" s="56"/>
      <c r="I27" s="27"/>
      <c r="J27" s="27"/>
      <c r="K27" s="27"/>
      <c r="L27" s="27"/>
      <c r="M27" s="27"/>
      <c r="N27" s="40"/>
      <c r="O27" s="51" t="s">
        <v>112</v>
      </c>
      <c r="P27" s="24"/>
      <c r="Q27" s="24"/>
      <c r="R27" s="56"/>
      <c r="S27" s="27"/>
      <c r="T27" s="24"/>
      <c r="U27" s="56"/>
      <c r="V27" s="27"/>
      <c r="W27" s="24"/>
      <c r="X27" s="56"/>
      <c r="Y27" s="56"/>
      <c r="Z27" s="27"/>
      <c r="AA27" s="27"/>
    </row>
    <row r="28" spans="1:27" s="43" customFormat="1" ht="16.5" customHeight="1">
      <c r="A28" s="22"/>
      <c r="B28" s="23" t="s">
        <v>90</v>
      </c>
      <c r="C28" s="24"/>
      <c r="D28" s="24"/>
      <c r="E28" s="24"/>
      <c r="F28" s="23" t="s">
        <v>91</v>
      </c>
      <c r="G28" s="466"/>
      <c r="H28" s="24"/>
      <c r="I28" s="24"/>
      <c r="J28" s="23" t="s">
        <v>92</v>
      </c>
      <c r="K28" s="466"/>
      <c r="L28" s="24"/>
      <c r="M28" s="467"/>
      <c r="N28" s="30"/>
      <c r="O28" s="22"/>
      <c r="P28" s="23" t="s">
        <v>90</v>
      </c>
      <c r="Q28" s="24"/>
      <c r="R28" s="24"/>
      <c r="S28" s="24"/>
      <c r="T28" s="23" t="s">
        <v>91</v>
      </c>
      <c r="U28" s="466"/>
      <c r="V28" s="24"/>
      <c r="W28" s="24"/>
      <c r="X28" s="430" t="s">
        <v>92</v>
      </c>
      <c r="Y28" s="431"/>
      <c r="Z28" s="432"/>
      <c r="AA28" s="468"/>
    </row>
    <row r="29" spans="1:27" s="43" customFormat="1" ht="16.5" customHeight="1">
      <c r="A29" s="33" t="s">
        <v>113</v>
      </c>
      <c r="B29" s="222">
        <v>24</v>
      </c>
      <c r="C29" s="469" t="s">
        <v>94</v>
      </c>
      <c r="D29" s="223">
        <v>0</v>
      </c>
      <c r="E29" s="27" t="s">
        <v>95</v>
      </c>
      <c r="F29" s="222">
        <v>1</v>
      </c>
      <c r="G29" s="469" t="s">
        <v>94</v>
      </c>
      <c r="H29" s="223">
        <v>0</v>
      </c>
      <c r="I29" s="27" t="s">
        <v>95</v>
      </c>
      <c r="J29" s="224">
        <f>B29+F29</f>
        <v>25</v>
      </c>
      <c r="K29" s="469" t="s">
        <v>94</v>
      </c>
      <c r="L29" s="225">
        <f>D29+H29</f>
        <v>0</v>
      </c>
      <c r="M29" s="27" t="s">
        <v>95</v>
      </c>
      <c r="N29" s="30"/>
      <c r="O29" s="33" t="s">
        <v>113</v>
      </c>
      <c r="P29" s="222">
        <v>20</v>
      </c>
      <c r="Q29" s="484" t="s">
        <v>94</v>
      </c>
      <c r="R29" s="223">
        <v>1</v>
      </c>
      <c r="S29" s="484" t="s">
        <v>95</v>
      </c>
      <c r="T29" s="222">
        <v>8</v>
      </c>
      <c r="U29" s="484" t="s">
        <v>94</v>
      </c>
      <c r="V29" s="223">
        <v>3</v>
      </c>
      <c r="W29" s="484" t="s">
        <v>95</v>
      </c>
      <c r="X29" s="232">
        <f>P29+T29</f>
        <v>28</v>
      </c>
      <c r="Y29" s="484" t="s">
        <v>94</v>
      </c>
      <c r="Z29" s="225">
        <f>R29+V29</f>
        <v>4</v>
      </c>
      <c r="AA29" s="485" t="s">
        <v>95</v>
      </c>
    </row>
    <row r="30" spans="1:27" s="43" customFormat="1" ht="16.5" customHeight="1">
      <c r="A30" s="35" t="s">
        <v>114</v>
      </c>
      <c r="B30" s="222">
        <v>10</v>
      </c>
      <c r="C30" s="469" t="s">
        <v>94</v>
      </c>
      <c r="D30" s="223">
        <v>3</v>
      </c>
      <c r="E30" s="27" t="s">
        <v>95</v>
      </c>
      <c r="F30" s="222">
        <v>1</v>
      </c>
      <c r="G30" s="469" t="s">
        <v>94</v>
      </c>
      <c r="H30" s="223">
        <v>1</v>
      </c>
      <c r="I30" s="27" t="s">
        <v>95</v>
      </c>
      <c r="J30" s="224">
        <f>B30+F30</f>
        <v>11</v>
      </c>
      <c r="K30" s="469" t="s">
        <v>94</v>
      </c>
      <c r="L30" s="225">
        <f>D30+H30</f>
        <v>4</v>
      </c>
      <c r="M30" s="27" t="s">
        <v>95</v>
      </c>
      <c r="N30" s="30"/>
      <c r="O30" s="35" t="s">
        <v>114</v>
      </c>
      <c r="P30" s="222">
        <v>4</v>
      </c>
      <c r="Q30" s="484" t="s">
        <v>94</v>
      </c>
      <c r="R30" s="223">
        <v>3</v>
      </c>
      <c r="S30" s="484" t="s">
        <v>95</v>
      </c>
      <c r="T30" s="222">
        <v>0</v>
      </c>
      <c r="U30" s="484" t="s">
        <v>94</v>
      </c>
      <c r="V30" s="223">
        <v>0</v>
      </c>
      <c r="W30" s="484" t="s">
        <v>95</v>
      </c>
      <c r="X30" s="232">
        <f>P30+T30</f>
        <v>4</v>
      </c>
      <c r="Y30" s="484" t="s">
        <v>94</v>
      </c>
      <c r="Z30" s="225">
        <f>R30+V30</f>
        <v>3</v>
      </c>
      <c r="AA30" s="485" t="s">
        <v>95</v>
      </c>
    </row>
    <row r="31" spans="1:27" s="43" customFormat="1" ht="16.5" customHeight="1" thickBot="1">
      <c r="A31" s="34" t="s">
        <v>110</v>
      </c>
      <c r="B31" s="226">
        <v>4</v>
      </c>
      <c r="C31" s="473" t="s">
        <v>94</v>
      </c>
      <c r="D31" s="227">
        <v>0</v>
      </c>
      <c r="E31" s="474" t="s">
        <v>95</v>
      </c>
      <c r="F31" s="226">
        <v>3</v>
      </c>
      <c r="G31" s="473" t="s">
        <v>94</v>
      </c>
      <c r="H31" s="227">
        <v>2</v>
      </c>
      <c r="I31" s="474" t="s">
        <v>95</v>
      </c>
      <c r="J31" s="228">
        <f>B31+F31</f>
        <v>7</v>
      </c>
      <c r="K31" s="473" t="s">
        <v>94</v>
      </c>
      <c r="L31" s="229">
        <f>D31+H31</f>
        <v>2</v>
      </c>
      <c r="M31" s="474" t="s">
        <v>95</v>
      </c>
      <c r="N31" s="30"/>
      <c r="O31" s="34" t="s">
        <v>110</v>
      </c>
      <c r="P31" s="226">
        <v>11</v>
      </c>
      <c r="Q31" s="486" t="s">
        <v>94</v>
      </c>
      <c r="R31" s="227">
        <v>5</v>
      </c>
      <c r="S31" s="486" t="s">
        <v>95</v>
      </c>
      <c r="T31" s="226">
        <v>1</v>
      </c>
      <c r="U31" s="486" t="s">
        <v>94</v>
      </c>
      <c r="V31" s="227">
        <v>1</v>
      </c>
      <c r="W31" s="486" t="s">
        <v>95</v>
      </c>
      <c r="X31" s="233">
        <f>P31+T31</f>
        <v>12</v>
      </c>
      <c r="Y31" s="486" t="s">
        <v>94</v>
      </c>
      <c r="Z31" s="229">
        <f>R31+V31</f>
        <v>6</v>
      </c>
      <c r="AA31" s="487" t="s">
        <v>95</v>
      </c>
    </row>
    <row r="32" spans="1:27" s="43" customFormat="1" ht="16.5" customHeight="1" thickTop="1">
      <c r="A32" s="209" t="s">
        <v>92</v>
      </c>
      <c r="B32" s="230">
        <f>SUM(B29:B31)</f>
        <v>38</v>
      </c>
      <c r="C32" s="476" t="s">
        <v>94</v>
      </c>
      <c r="D32" s="231">
        <f>SUM(D26:D31)</f>
        <v>3</v>
      </c>
      <c r="E32" s="477" t="s">
        <v>95</v>
      </c>
      <c r="F32" s="230">
        <f>SUM(F26:F31)</f>
        <v>5</v>
      </c>
      <c r="G32" s="476" t="s">
        <v>94</v>
      </c>
      <c r="H32" s="231">
        <f>SUM(H26:H31)</f>
        <v>3</v>
      </c>
      <c r="I32" s="477" t="s">
        <v>95</v>
      </c>
      <c r="J32" s="230">
        <f>SUM(J26:J31)</f>
        <v>43</v>
      </c>
      <c r="K32" s="476" t="s">
        <v>94</v>
      </c>
      <c r="L32" s="231">
        <f>SUM(L26:L31)</f>
        <v>6</v>
      </c>
      <c r="M32" s="477" t="s">
        <v>95</v>
      </c>
      <c r="N32" s="208"/>
      <c r="O32" s="207" t="s">
        <v>92</v>
      </c>
      <c r="P32" s="230">
        <f>SUM(P26:P31)</f>
        <v>35</v>
      </c>
      <c r="Q32" s="488" t="s">
        <v>94</v>
      </c>
      <c r="R32" s="231">
        <f>SUM(R26:R31)</f>
        <v>9</v>
      </c>
      <c r="S32" s="488" t="s">
        <v>95</v>
      </c>
      <c r="T32" s="230">
        <f>SUM(T26:T31)</f>
        <v>9</v>
      </c>
      <c r="U32" s="488" t="s">
        <v>94</v>
      </c>
      <c r="V32" s="231">
        <f>SUM(V26:V31)</f>
        <v>4</v>
      </c>
      <c r="W32" s="488" t="s">
        <v>95</v>
      </c>
      <c r="X32" s="230">
        <f>SUM(X26:X31)</f>
        <v>44</v>
      </c>
      <c r="Y32" s="488" t="s">
        <v>94</v>
      </c>
      <c r="Z32" s="231">
        <f>SUM(Z26:Z31)</f>
        <v>13</v>
      </c>
      <c r="AA32" s="489" t="s">
        <v>95</v>
      </c>
    </row>
    <row r="33" spans="1:27" s="43" customFormat="1" ht="16.5" customHeight="1">
      <c r="A33" s="45" t="s">
        <v>101</v>
      </c>
      <c r="B33" s="50"/>
      <c r="C33" s="50"/>
      <c r="D33" s="58"/>
      <c r="E33" s="58"/>
      <c r="F33" s="58"/>
      <c r="G33" s="58"/>
      <c r="H33" s="40"/>
      <c r="I33" s="40"/>
      <c r="J33" s="40"/>
      <c r="K33" s="40"/>
      <c r="L33" s="40"/>
      <c r="M33" s="40"/>
      <c r="N33" s="40"/>
      <c r="O33" s="45" t="s">
        <v>101</v>
      </c>
      <c r="P33" s="50"/>
      <c r="Q33" s="50"/>
      <c r="R33" s="57"/>
      <c r="S33" s="58"/>
      <c r="T33" s="58"/>
      <c r="U33" s="58"/>
      <c r="V33" s="40"/>
      <c r="W33" s="40"/>
      <c r="X33" s="40"/>
      <c r="Y33" s="40"/>
      <c r="Z33" s="40"/>
      <c r="AA33" s="40"/>
    </row>
    <row r="34" spans="1:27" s="43" customFormat="1" ht="14.25" customHeight="1">
      <c r="A34" s="40"/>
      <c r="B34" s="40"/>
      <c r="C34" s="40"/>
      <c r="D34" s="66"/>
      <c r="E34" s="40"/>
      <c r="F34" s="40"/>
      <c r="G34" s="64"/>
      <c r="H34" s="40"/>
      <c r="I34" s="40"/>
      <c r="J34" s="64"/>
      <c r="K34" s="64"/>
      <c r="L34" s="40"/>
      <c r="M34" s="65"/>
      <c r="N34" s="65"/>
      <c r="O34" s="40"/>
      <c r="P34" s="40"/>
      <c r="Q34" s="40"/>
      <c r="R34" s="63"/>
      <c r="S34" s="40"/>
      <c r="T34" s="40"/>
      <c r="U34" s="64"/>
      <c r="V34" s="40"/>
      <c r="W34" s="40"/>
      <c r="X34" s="64"/>
      <c r="Y34" s="64"/>
      <c r="Z34" s="40"/>
      <c r="AA34" s="65"/>
    </row>
    <row r="35" spans="1:27" s="2" customFormat="1" ht="16.5" customHeight="1">
      <c r="A35" s="6"/>
      <c r="B35" s="6"/>
      <c r="C35" s="16"/>
      <c r="D35" s="14"/>
      <c r="E35" s="10"/>
      <c r="F35" s="16"/>
      <c r="G35" s="14"/>
      <c r="H35" s="10"/>
      <c r="I35" s="16"/>
      <c r="J35" s="13"/>
      <c r="K35" s="13"/>
      <c r="L35" s="10"/>
      <c r="M35" s="18"/>
      <c r="N35" s="18"/>
      <c r="O35" s="6"/>
      <c r="P35" s="6"/>
      <c r="Q35" s="16"/>
      <c r="R35" s="14"/>
      <c r="S35" s="10"/>
      <c r="T35" s="16"/>
      <c r="U35" s="14"/>
      <c r="V35" s="10"/>
      <c r="W35" s="16"/>
      <c r="X35" s="13"/>
      <c r="Y35" s="13"/>
      <c r="Z35" s="10"/>
      <c r="AA35" s="18"/>
    </row>
    <row r="36" spans="1:26" s="2" customFormat="1" ht="16.5" customHeight="1">
      <c r="A36" s="11"/>
      <c r="B36" s="11"/>
      <c r="C36" s="11"/>
      <c r="D36" s="13"/>
      <c r="E36" s="3"/>
      <c r="F36" s="11"/>
      <c r="G36" s="13"/>
      <c r="H36" s="3"/>
      <c r="I36" s="11"/>
      <c r="J36" s="13"/>
      <c r="K36" s="13"/>
      <c r="L36" s="3"/>
      <c r="O36" s="11"/>
      <c r="P36" s="11"/>
      <c r="Q36" s="11"/>
      <c r="R36" s="13"/>
      <c r="S36" s="3"/>
      <c r="T36" s="11"/>
      <c r="U36" s="13"/>
      <c r="V36" s="3"/>
      <c r="W36" s="11"/>
      <c r="X36" s="13"/>
      <c r="Y36" s="13"/>
      <c r="Z36" s="3"/>
    </row>
    <row r="37" spans="1:26" s="2" customFormat="1" ht="16.5" customHeight="1">
      <c r="A37" s="12"/>
      <c r="B37" s="12"/>
      <c r="C37" s="1"/>
      <c r="D37" s="14"/>
      <c r="E37" s="3"/>
      <c r="F37" s="1"/>
      <c r="G37" s="14"/>
      <c r="H37" s="3"/>
      <c r="I37" s="1"/>
      <c r="J37" s="14"/>
      <c r="K37" s="14"/>
      <c r="L37" s="3"/>
      <c r="O37" s="12"/>
      <c r="P37" s="12"/>
      <c r="Q37" s="1"/>
      <c r="R37" s="14"/>
      <c r="S37" s="3"/>
      <c r="T37" s="1"/>
      <c r="U37" s="14"/>
      <c r="V37" s="3"/>
      <c r="W37" s="1"/>
      <c r="X37" s="14"/>
      <c r="Y37" s="14"/>
      <c r="Z37" s="3"/>
    </row>
    <row r="38" spans="1:26" s="2" customFormat="1" ht="16.5" customHeight="1">
      <c r="A38" s="11"/>
      <c r="B38" s="11"/>
      <c r="C38" s="11"/>
      <c r="D38" s="13"/>
      <c r="E38" s="3"/>
      <c r="F38" s="11"/>
      <c r="G38" s="13"/>
      <c r="H38" s="3"/>
      <c r="I38" s="11"/>
      <c r="J38" s="13"/>
      <c r="K38" s="13"/>
      <c r="L38" s="3"/>
      <c r="O38" s="11"/>
      <c r="P38" s="11"/>
      <c r="Q38" s="11"/>
      <c r="R38" s="13"/>
      <c r="S38" s="3"/>
      <c r="T38" s="11"/>
      <c r="U38" s="13"/>
      <c r="V38" s="3"/>
      <c r="W38" s="11"/>
      <c r="X38" s="13"/>
      <c r="Y38" s="13"/>
      <c r="Z38" s="3"/>
    </row>
    <row r="39" spans="1:26" s="2" customFormat="1" ht="16.5" customHeight="1">
      <c r="A39" s="12"/>
      <c r="B39" s="12"/>
      <c r="C39" s="1"/>
      <c r="D39" s="14"/>
      <c r="E39" s="3"/>
      <c r="F39" s="1"/>
      <c r="G39" s="14"/>
      <c r="H39" s="3"/>
      <c r="I39" s="1"/>
      <c r="J39" s="14"/>
      <c r="K39" s="14"/>
      <c r="L39" s="3"/>
      <c r="O39" s="12"/>
      <c r="P39" s="12"/>
      <c r="Q39" s="1"/>
      <c r="R39" s="14"/>
      <c r="S39" s="3"/>
      <c r="T39" s="1"/>
      <c r="U39" s="14"/>
      <c r="V39" s="3"/>
      <c r="W39" s="1"/>
      <c r="X39" s="14"/>
      <c r="Y39" s="14"/>
      <c r="Z39" s="3"/>
    </row>
    <row r="40" spans="1:26" s="2" customFormat="1" ht="16.5" customHeight="1">
      <c r="A40" s="11"/>
      <c r="B40" s="11"/>
      <c r="C40" s="11"/>
      <c r="D40" s="13"/>
      <c r="E40" s="3"/>
      <c r="F40" s="11"/>
      <c r="G40" s="13"/>
      <c r="H40" s="3"/>
      <c r="I40" s="11"/>
      <c r="J40" s="13"/>
      <c r="K40" s="13"/>
      <c r="L40" s="3"/>
      <c r="O40" s="11"/>
      <c r="P40" s="11"/>
      <c r="Q40" s="11"/>
      <c r="R40" s="13"/>
      <c r="S40" s="3"/>
      <c r="T40" s="11"/>
      <c r="U40" s="13"/>
      <c r="V40" s="3"/>
      <c r="W40" s="11"/>
      <c r="X40" s="13"/>
      <c r="Y40" s="13"/>
      <c r="Z40" s="3"/>
    </row>
    <row r="41" spans="1:26" s="2" customFormat="1" ht="16.5" customHeight="1">
      <c r="A41" s="12"/>
      <c r="B41" s="12"/>
      <c r="C41" s="1"/>
      <c r="D41" s="14"/>
      <c r="E41" s="3"/>
      <c r="F41" s="1"/>
      <c r="G41" s="14"/>
      <c r="H41" s="3"/>
      <c r="I41" s="1"/>
      <c r="J41" s="14"/>
      <c r="K41" s="14"/>
      <c r="L41" s="3"/>
      <c r="O41" s="12"/>
      <c r="P41" s="12"/>
      <c r="Q41" s="1"/>
      <c r="R41" s="14"/>
      <c r="S41" s="3"/>
      <c r="T41" s="1"/>
      <c r="U41" s="14"/>
      <c r="V41" s="3"/>
      <c r="W41" s="1"/>
      <c r="X41" s="14"/>
      <c r="Y41" s="14"/>
      <c r="Z41" s="3"/>
    </row>
    <row r="42" spans="1:26" s="2" customFormat="1" ht="16.5" customHeight="1">
      <c r="A42" s="11"/>
      <c r="B42" s="11"/>
      <c r="C42" s="11"/>
      <c r="D42" s="14"/>
      <c r="E42" s="3"/>
      <c r="F42" s="11"/>
      <c r="G42" s="14"/>
      <c r="H42" s="3"/>
      <c r="I42" s="11"/>
      <c r="J42" s="13"/>
      <c r="K42" s="13"/>
      <c r="L42" s="3"/>
      <c r="O42" s="11"/>
      <c r="P42" s="11"/>
      <c r="Q42" s="11"/>
      <c r="R42" s="14"/>
      <c r="S42" s="3"/>
      <c r="T42" s="11"/>
      <c r="U42" s="14"/>
      <c r="V42" s="3"/>
      <c r="W42" s="11"/>
      <c r="X42" s="13"/>
      <c r="Y42" s="13"/>
      <c r="Z42" s="3"/>
    </row>
    <row r="43" spans="17:26" ht="16.5" customHeight="1">
      <c r="Q43" s="1"/>
      <c r="R43" s="1"/>
      <c r="S43" s="490"/>
      <c r="T43" s="1"/>
      <c r="U43" s="1"/>
      <c r="V43" s="3"/>
      <c r="W43" s="1"/>
      <c r="X43" s="3"/>
      <c r="Y43" s="3"/>
      <c r="Z43" s="3"/>
    </row>
  </sheetData>
  <sheetProtection/>
  <printOptions/>
  <pageMargins left="0.77" right="0.1968503937007874" top="0.2755905511811024" bottom="0.35433070866141736" header="0.1968503937007874" footer="0.15748031496062992"/>
  <pageSetup horizontalDpi="600" verticalDpi="600" orientation="landscape" paperSize="9" r:id="rId1"/>
  <rowBreaks count="1" manualBreakCount="1">
    <brk id="34" max="65535" man="1"/>
  </rowBreaks>
  <colBreaks count="1" manualBreakCount="1">
    <brk id="27" max="65535" man="1"/>
  </colBreaks>
</worksheet>
</file>

<file path=xl/worksheets/sheet5.xml><?xml version="1.0" encoding="utf-8"?>
<worksheet xmlns="http://schemas.openxmlformats.org/spreadsheetml/2006/main" xmlns:r="http://schemas.openxmlformats.org/officeDocument/2006/relationships">
  <dimension ref="A1:AC51"/>
  <sheetViews>
    <sheetView zoomScalePageLayoutView="0" workbookViewId="0" topLeftCell="A1">
      <selection activeCell="A1" sqref="A1"/>
    </sheetView>
  </sheetViews>
  <sheetFormatPr defaultColWidth="15.59765625" defaultRowHeight="15.75" customHeight="1"/>
  <cols>
    <col min="1" max="1" width="17.3984375" style="15" customWidth="1"/>
    <col min="2" max="2" width="5.8984375" style="15" customWidth="1"/>
    <col min="3" max="3" width="1.59765625" style="15" customWidth="1"/>
    <col min="4" max="4" width="3.59765625" style="15" customWidth="1"/>
    <col min="5" max="5" width="2.09765625" style="15" customWidth="1"/>
    <col min="6" max="6" width="5.3984375" style="15" customWidth="1"/>
    <col min="7" max="7" width="2.09765625" style="15" customWidth="1"/>
    <col min="8" max="8" width="3.59765625" style="15" customWidth="1"/>
    <col min="9" max="9" width="1.8984375" style="15" customWidth="1"/>
    <col min="10" max="10" width="5.09765625" style="15" customWidth="1"/>
    <col min="11" max="11" width="1.69921875" style="15" customWidth="1"/>
    <col min="12" max="12" width="5" style="15" customWidth="1"/>
    <col min="13" max="13" width="3.8984375" style="15" customWidth="1"/>
    <col min="14" max="14" width="5.59765625" style="15" customWidth="1"/>
    <col min="15" max="15" width="9.3984375" style="15" customWidth="1"/>
    <col min="16" max="23" width="5.09765625" style="15" customWidth="1"/>
    <col min="24" max="27" width="5.59765625" style="15" customWidth="1"/>
    <col min="28" max="16384" width="15.59765625" style="15" customWidth="1"/>
  </cols>
  <sheetData>
    <row r="1" spans="1:25" ht="16.5" customHeight="1">
      <c r="A1" s="67" t="s">
        <v>115</v>
      </c>
      <c r="B1" s="68"/>
      <c r="C1" s="69"/>
      <c r="D1" s="70"/>
      <c r="E1" s="70"/>
      <c r="F1" s="70"/>
      <c r="G1" s="70"/>
      <c r="H1" s="70"/>
      <c r="I1" s="4"/>
      <c r="J1" s="4"/>
      <c r="K1" s="70"/>
      <c r="L1" s="4"/>
      <c r="M1" s="4"/>
      <c r="O1" s="71" t="s">
        <v>116</v>
      </c>
      <c r="X1"/>
      <c r="Y1" s="464" t="s">
        <v>87</v>
      </c>
    </row>
    <row r="2" spans="1:23" ht="14.25" customHeight="1">
      <c r="A2" s="3"/>
      <c r="B2" s="3"/>
      <c r="C2" s="3"/>
      <c r="D2" s="3"/>
      <c r="E2" s="3"/>
      <c r="F2" s="11"/>
      <c r="G2" s="11"/>
      <c r="H2"/>
      <c r="I2" s="460" t="s">
        <v>117</v>
      </c>
      <c r="J2"/>
      <c r="K2" s="11"/>
      <c r="L2" s="11"/>
      <c r="M2" s="11"/>
      <c r="N2" s="3"/>
      <c r="O2" s="72" t="s">
        <v>118</v>
      </c>
      <c r="P2" s="270"/>
      <c r="Q2" s="270"/>
      <c r="R2" s="270"/>
      <c r="S2" s="270"/>
      <c r="T2" s="73"/>
      <c r="U2" s="73"/>
      <c r="V2" s="73"/>
      <c r="W2" s="73"/>
    </row>
    <row r="3" spans="1:23" ht="14.25" customHeight="1">
      <c r="A3" s="78" t="s">
        <v>119</v>
      </c>
      <c r="B3" s="79"/>
      <c r="C3" s="127"/>
      <c r="D3" s="105"/>
      <c r="E3" s="105"/>
      <c r="F3" s="105"/>
      <c r="G3" s="105"/>
      <c r="H3" s="105"/>
      <c r="I3" s="80"/>
      <c r="J3" s="80"/>
      <c r="K3" s="81" t="s">
        <v>120</v>
      </c>
      <c r="L3" s="271"/>
      <c r="M3" s="81"/>
      <c r="O3" s="72" t="s">
        <v>121</v>
      </c>
      <c r="P3" s="270"/>
      <c r="Q3" s="270"/>
      <c r="R3" s="270"/>
      <c r="S3" s="270"/>
      <c r="T3" s="73"/>
      <c r="U3" s="73"/>
      <c r="V3" s="73"/>
      <c r="W3" s="73"/>
    </row>
    <row r="4" spans="1:27" s="60" customFormat="1" ht="14.25" customHeight="1">
      <c r="A4" s="274"/>
      <c r="B4" s="275" t="s">
        <v>122</v>
      </c>
      <c r="C4" s="276"/>
      <c r="D4" s="84"/>
      <c r="E4" s="81"/>
      <c r="F4" s="107" t="s">
        <v>123</v>
      </c>
      <c r="G4" s="81"/>
      <c r="H4" s="81"/>
      <c r="I4" s="81"/>
      <c r="J4" s="277" t="s">
        <v>124</v>
      </c>
      <c r="K4" s="82"/>
      <c r="L4" s="147"/>
      <c r="M4" s="83"/>
      <c r="O4" s="72" t="s">
        <v>125</v>
      </c>
      <c r="P4" s="272"/>
      <c r="Q4" s="270"/>
      <c r="R4" s="270"/>
      <c r="S4" s="270"/>
      <c r="T4" s="272"/>
      <c r="U4" s="270"/>
      <c r="V4" s="273"/>
      <c r="W4" s="73"/>
      <c r="X4" s="77"/>
      <c r="Y4" s="15"/>
      <c r="Z4" s="15"/>
      <c r="AA4" s="1" t="s">
        <v>120</v>
      </c>
    </row>
    <row r="5" spans="1:27" s="60" customFormat="1" ht="14.25" customHeight="1">
      <c r="A5" s="85" t="s">
        <v>126</v>
      </c>
      <c r="B5" s="237">
        <v>618</v>
      </c>
      <c r="C5" s="238" t="s">
        <v>127</v>
      </c>
      <c r="D5" s="239">
        <v>111</v>
      </c>
      <c r="E5" s="238" t="s">
        <v>95</v>
      </c>
      <c r="F5" s="240">
        <v>121</v>
      </c>
      <c r="G5" s="238" t="s">
        <v>127</v>
      </c>
      <c r="H5" s="239">
        <v>67</v>
      </c>
      <c r="I5" s="238" t="s">
        <v>95</v>
      </c>
      <c r="J5" s="241">
        <f aca="true" t="shared" si="0" ref="J5:J10">B5+F5</f>
        <v>739</v>
      </c>
      <c r="K5" s="238" t="s">
        <v>127</v>
      </c>
      <c r="L5" s="242">
        <f aca="true" t="shared" si="1" ref="L5:L10">D5+H5</f>
        <v>178</v>
      </c>
      <c r="M5" s="243" t="s">
        <v>95</v>
      </c>
      <c r="N5" s="59"/>
      <c r="O5" s="278"/>
      <c r="P5" s="81" t="s">
        <v>90</v>
      </c>
      <c r="Q5" s="82"/>
      <c r="R5" s="82"/>
      <c r="S5" s="83"/>
      <c r="T5" s="81" t="s">
        <v>91</v>
      </c>
      <c r="U5" s="82"/>
      <c r="V5" s="82"/>
      <c r="W5" s="83"/>
      <c r="X5" s="81" t="s">
        <v>92</v>
      </c>
      <c r="Y5" s="82"/>
      <c r="Z5" s="82"/>
      <c r="AA5" s="83"/>
    </row>
    <row r="6" spans="1:27" s="60" customFormat="1" ht="14.25" customHeight="1">
      <c r="A6" s="85" t="s">
        <v>128</v>
      </c>
      <c r="B6" s="237">
        <v>373</v>
      </c>
      <c r="C6" s="238" t="s">
        <v>127</v>
      </c>
      <c r="D6" s="239">
        <v>42</v>
      </c>
      <c r="E6" s="238" t="s">
        <v>95</v>
      </c>
      <c r="F6" s="240">
        <v>0</v>
      </c>
      <c r="G6" s="238" t="s">
        <v>127</v>
      </c>
      <c r="H6" s="239">
        <v>0</v>
      </c>
      <c r="I6" s="238" t="s">
        <v>95</v>
      </c>
      <c r="J6" s="241">
        <f t="shared" si="0"/>
        <v>373</v>
      </c>
      <c r="K6" s="238" t="s">
        <v>127</v>
      </c>
      <c r="L6" s="242">
        <f t="shared" si="1"/>
        <v>42</v>
      </c>
      <c r="M6" s="243" t="s">
        <v>95</v>
      </c>
      <c r="N6" s="59"/>
      <c r="O6" s="279"/>
      <c r="P6" s="280" t="s">
        <v>129</v>
      </c>
      <c r="Q6" s="281" t="s">
        <v>130</v>
      </c>
      <c r="R6" s="282" t="s">
        <v>131</v>
      </c>
      <c r="S6" s="283" t="s">
        <v>132</v>
      </c>
      <c r="T6" s="284" t="s">
        <v>129</v>
      </c>
      <c r="U6" s="281" t="s">
        <v>130</v>
      </c>
      <c r="V6" s="281" t="s">
        <v>131</v>
      </c>
      <c r="W6" s="285" t="s">
        <v>132</v>
      </c>
      <c r="X6" s="284" t="s">
        <v>129</v>
      </c>
      <c r="Y6" s="281" t="s">
        <v>130</v>
      </c>
      <c r="Z6" s="281" t="s">
        <v>131</v>
      </c>
      <c r="AA6" s="285" t="s">
        <v>132</v>
      </c>
    </row>
    <row r="7" spans="1:27" s="60" customFormat="1" ht="14.25" customHeight="1">
      <c r="A7" s="85" t="s">
        <v>133</v>
      </c>
      <c r="B7" s="237">
        <v>14</v>
      </c>
      <c r="C7" s="238" t="s">
        <v>127</v>
      </c>
      <c r="D7" s="239">
        <v>10</v>
      </c>
      <c r="E7" s="238" t="s">
        <v>95</v>
      </c>
      <c r="F7" s="240">
        <v>0</v>
      </c>
      <c r="G7" s="238" t="s">
        <v>127</v>
      </c>
      <c r="H7" s="239">
        <v>0</v>
      </c>
      <c r="I7" s="238" t="s">
        <v>95</v>
      </c>
      <c r="J7" s="241">
        <f t="shared" si="0"/>
        <v>14</v>
      </c>
      <c r="K7" s="238" t="s">
        <v>127</v>
      </c>
      <c r="L7" s="242">
        <f t="shared" si="1"/>
        <v>10</v>
      </c>
      <c r="M7" s="243" t="s">
        <v>95</v>
      </c>
      <c r="N7" s="59"/>
      <c r="O7" s="296" t="s">
        <v>104</v>
      </c>
      <c r="P7" s="295">
        <v>10</v>
      </c>
      <c r="Q7" s="287">
        <v>1</v>
      </c>
      <c r="R7" s="288">
        <v>0</v>
      </c>
      <c r="S7" s="289">
        <f aca="true" t="shared" si="2" ref="S7:S20">P7+Q7+R7</f>
        <v>11</v>
      </c>
      <c r="T7" s="290">
        <v>7</v>
      </c>
      <c r="U7" s="287">
        <v>4</v>
      </c>
      <c r="V7" s="287">
        <v>1</v>
      </c>
      <c r="W7" s="291">
        <f aca="true" t="shared" si="3" ref="W7:W20">T7+U7+V7</f>
        <v>12</v>
      </c>
      <c r="X7" s="292">
        <f aca="true" t="shared" si="4" ref="X7:AA20">P7+T7</f>
        <v>17</v>
      </c>
      <c r="Y7" s="293">
        <f t="shared" si="4"/>
        <v>5</v>
      </c>
      <c r="Z7" s="293">
        <f t="shared" si="4"/>
        <v>1</v>
      </c>
      <c r="AA7" s="291">
        <f t="shared" si="4"/>
        <v>23</v>
      </c>
    </row>
    <row r="8" spans="1:27" s="60" customFormat="1" ht="14.25" customHeight="1">
      <c r="A8" s="85" t="s">
        <v>134</v>
      </c>
      <c r="B8" s="237">
        <v>8</v>
      </c>
      <c r="C8" s="238" t="s">
        <v>127</v>
      </c>
      <c r="D8" s="239">
        <v>1</v>
      </c>
      <c r="E8" s="238" t="s">
        <v>95</v>
      </c>
      <c r="F8" s="240">
        <v>4</v>
      </c>
      <c r="G8" s="238" t="s">
        <v>127</v>
      </c>
      <c r="H8" s="239">
        <v>1</v>
      </c>
      <c r="I8" s="238" t="s">
        <v>95</v>
      </c>
      <c r="J8" s="241">
        <f t="shared" si="0"/>
        <v>12</v>
      </c>
      <c r="K8" s="238" t="s">
        <v>127</v>
      </c>
      <c r="L8" s="242">
        <f t="shared" si="1"/>
        <v>2</v>
      </c>
      <c r="M8" s="243" t="s">
        <v>95</v>
      </c>
      <c r="N8" s="59"/>
      <c r="O8" s="315"/>
      <c r="P8" s="405">
        <v>8</v>
      </c>
      <c r="Q8" s="406">
        <v>0</v>
      </c>
      <c r="R8" s="405">
        <v>0</v>
      </c>
      <c r="S8" s="407">
        <f t="shared" si="2"/>
        <v>8</v>
      </c>
      <c r="T8" s="408">
        <v>2</v>
      </c>
      <c r="U8" s="406">
        <v>2</v>
      </c>
      <c r="V8" s="406">
        <v>0</v>
      </c>
      <c r="W8" s="409">
        <f t="shared" si="3"/>
        <v>4</v>
      </c>
      <c r="X8" s="410">
        <f t="shared" si="4"/>
        <v>10</v>
      </c>
      <c r="Y8" s="411">
        <f t="shared" si="4"/>
        <v>2</v>
      </c>
      <c r="Z8" s="411">
        <f t="shared" si="4"/>
        <v>0</v>
      </c>
      <c r="AA8" s="409">
        <f t="shared" si="4"/>
        <v>12</v>
      </c>
    </row>
    <row r="9" spans="1:27" s="60" customFormat="1" ht="14.25" customHeight="1">
      <c r="A9" s="85" t="s">
        <v>135</v>
      </c>
      <c r="B9" s="237">
        <v>21</v>
      </c>
      <c r="C9" s="238" t="s">
        <v>127</v>
      </c>
      <c r="D9" s="239">
        <v>6</v>
      </c>
      <c r="E9" s="238" t="s">
        <v>95</v>
      </c>
      <c r="F9" s="240">
        <v>10</v>
      </c>
      <c r="G9" s="238" t="s">
        <v>127</v>
      </c>
      <c r="H9" s="239">
        <v>4</v>
      </c>
      <c r="I9" s="238" t="s">
        <v>95</v>
      </c>
      <c r="J9" s="241">
        <f t="shared" si="0"/>
        <v>31</v>
      </c>
      <c r="K9" s="238" t="s">
        <v>127</v>
      </c>
      <c r="L9" s="242">
        <f t="shared" si="1"/>
        <v>10</v>
      </c>
      <c r="M9" s="243" t="s">
        <v>95</v>
      </c>
      <c r="N9" s="59"/>
      <c r="O9" s="286" t="s">
        <v>105</v>
      </c>
      <c r="P9" s="295">
        <v>9</v>
      </c>
      <c r="Q9" s="287">
        <v>0</v>
      </c>
      <c r="R9" s="288">
        <v>4</v>
      </c>
      <c r="S9" s="289">
        <f t="shared" si="2"/>
        <v>13</v>
      </c>
      <c r="T9" s="290">
        <v>18</v>
      </c>
      <c r="U9" s="287">
        <v>43</v>
      </c>
      <c r="V9" s="287">
        <v>34</v>
      </c>
      <c r="W9" s="291">
        <f t="shared" si="3"/>
        <v>95</v>
      </c>
      <c r="X9" s="292">
        <f t="shared" si="4"/>
        <v>27</v>
      </c>
      <c r="Y9" s="293">
        <f t="shared" si="4"/>
        <v>43</v>
      </c>
      <c r="Z9" s="293">
        <f t="shared" si="4"/>
        <v>38</v>
      </c>
      <c r="AA9" s="291">
        <f t="shared" si="4"/>
        <v>108</v>
      </c>
    </row>
    <row r="10" spans="1:27" s="60" customFormat="1" ht="14.25" customHeight="1" thickBot="1">
      <c r="A10" s="86" t="s">
        <v>110</v>
      </c>
      <c r="B10" s="245">
        <v>363</v>
      </c>
      <c r="C10" s="246" t="s">
        <v>127</v>
      </c>
      <c r="D10" s="247">
        <v>135</v>
      </c>
      <c r="E10" s="246" t="s">
        <v>95</v>
      </c>
      <c r="F10" s="248">
        <v>87</v>
      </c>
      <c r="G10" s="246" t="s">
        <v>127</v>
      </c>
      <c r="H10" s="247">
        <v>63</v>
      </c>
      <c r="I10" s="246" t="s">
        <v>95</v>
      </c>
      <c r="J10" s="249">
        <f t="shared" si="0"/>
        <v>450</v>
      </c>
      <c r="K10" s="246" t="s">
        <v>127</v>
      </c>
      <c r="L10" s="250">
        <f t="shared" si="1"/>
        <v>198</v>
      </c>
      <c r="M10" s="330" t="s">
        <v>95</v>
      </c>
      <c r="N10" s="59"/>
      <c r="O10" s="286"/>
      <c r="P10" s="412">
        <v>0</v>
      </c>
      <c r="Q10" s="406">
        <v>0</v>
      </c>
      <c r="R10" s="405">
        <v>0</v>
      </c>
      <c r="S10" s="407">
        <f t="shared" si="2"/>
        <v>0</v>
      </c>
      <c r="T10" s="408">
        <v>2</v>
      </c>
      <c r="U10" s="406">
        <v>0</v>
      </c>
      <c r="V10" s="406">
        <v>1</v>
      </c>
      <c r="W10" s="409">
        <f t="shared" si="3"/>
        <v>3</v>
      </c>
      <c r="X10" s="410">
        <f t="shared" si="4"/>
        <v>2</v>
      </c>
      <c r="Y10" s="411">
        <f t="shared" si="4"/>
        <v>0</v>
      </c>
      <c r="Z10" s="411">
        <f t="shared" si="4"/>
        <v>1</v>
      </c>
      <c r="AA10" s="409">
        <f t="shared" si="4"/>
        <v>3</v>
      </c>
    </row>
    <row r="11" spans="1:27" s="60" customFormat="1" ht="14.25" customHeight="1" thickBot="1" thickTop="1">
      <c r="A11" s="331" t="s">
        <v>136</v>
      </c>
      <c r="B11" s="332">
        <f>SUM(B5:B10)</f>
        <v>1397</v>
      </c>
      <c r="C11" s="333" t="s">
        <v>127</v>
      </c>
      <c r="D11" s="334">
        <f>D5+D6+D7+D8+D9+D10</f>
        <v>305</v>
      </c>
      <c r="E11" s="333" t="s">
        <v>95</v>
      </c>
      <c r="F11" s="335">
        <f>SUM(F5:F10)</f>
        <v>222</v>
      </c>
      <c r="G11" s="333" t="s">
        <v>127</v>
      </c>
      <c r="H11" s="334">
        <f>H5+H6+H7+H8+H9+H10</f>
        <v>135</v>
      </c>
      <c r="I11" s="333" t="s">
        <v>95</v>
      </c>
      <c r="J11" s="336">
        <f>SUM(J5:J10)</f>
        <v>1619</v>
      </c>
      <c r="K11" s="333" t="s">
        <v>127</v>
      </c>
      <c r="L11" s="334">
        <f>L5+L6+L7+L8+L9+L10</f>
        <v>440</v>
      </c>
      <c r="M11" s="337" t="s">
        <v>95</v>
      </c>
      <c r="N11" s="59"/>
      <c r="O11" s="294" t="s">
        <v>106</v>
      </c>
      <c r="P11" s="295">
        <v>432</v>
      </c>
      <c r="Q11" s="287">
        <v>113</v>
      </c>
      <c r="R11" s="288">
        <v>107</v>
      </c>
      <c r="S11" s="289">
        <f t="shared" si="2"/>
        <v>652</v>
      </c>
      <c r="T11" s="290">
        <v>166</v>
      </c>
      <c r="U11" s="287">
        <v>284</v>
      </c>
      <c r="V11" s="287">
        <v>389</v>
      </c>
      <c r="W11" s="291">
        <f t="shared" si="3"/>
        <v>839</v>
      </c>
      <c r="X11" s="292">
        <f t="shared" si="4"/>
        <v>598</v>
      </c>
      <c r="Y11" s="293">
        <f t="shared" si="4"/>
        <v>397</v>
      </c>
      <c r="Z11" s="293">
        <f t="shared" si="4"/>
        <v>496</v>
      </c>
      <c r="AA11" s="291">
        <f t="shared" si="4"/>
        <v>1491</v>
      </c>
    </row>
    <row r="12" spans="1:27" s="60" customFormat="1" ht="14.25" customHeight="1" thickBot="1">
      <c r="A12" s="86" t="s">
        <v>137</v>
      </c>
      <c r="B12" s="258">
        <v>624</v>
      </c>
      <c r="C12" s="246" t="s">
        <v>127</v>
      </c>
      <c r="D12" s="246" t="s">
        <v>138</v>
      </c>
      <c r="E12" s="246" t="s">
        <v>95</v>
      </c>
      <c r="F12" s="248">
        <v>7</v>
      </c>
      <c r="G12" s="246" t="s">
        <v>127</v>
      </c>
      <c r="H12" s="246" t="s">
        <v>138</v>
      </c>
      <c r="I12" s="246" t="s">
        <v>95</v>
      </c>
      <c r="J12" s="249">
        <f>B12+F12</f>
        <v>631</v>
      </c>
      <c r="K12" s="246" t="s">
        <v>127</v>
      </c>
      <c r="L12" s="246" t="s">
        <v>138</v>
      </c>
      <c r="M12" s="251" t="s">
        <v>95</v>
      </c>
      <c r="N12" s="59"/>
      <c r="O12" s="286"/>
      <c r="P12" s="412">
        <v>73</v>
      </c>
      <c r="Q12" s="406">
        <v>61</v>
      </c>
      <c r="R12" s="405">
        <v>43</v>
      </c>
      <c r="S12" s="407">
        <f t="shared" si="2"/>
        <v>177</v>
      </c>
      <c r="T12" s="408">
        <v>15</v>
      </c>
      <c r="U12" s="406">
        <v>28</v>
      </c>
      <c r="V12" s="406">
        <v>40</v>
      </c>
      <c r="W12" s="409">
        <f t="shared" si="3"/>
        <v>83</v>
      </c>
      <c r="X12" s="410">
        <f t="shared" si="4"/>
        <v>88</v>
      </c>
      <c r="Y12" s="411">
        <f t="shared" si="4"/>
        <v>89</v>
      </c>
      <c r="Z12" s="411">
        <f t="shared" si="4"/>
        <v>83</v>
      </c>
      <c r="AA12" s="409">
        <f t="shared" si="4"/>
        <v>260</v>
      </c>
    </row>
    <row r="13" spans="1:27" s="60" customFormat="1" ht="14.25" customHeight="1" thickTop="1">
      <c r="A13" s="324" t="s">
        <v>139</v>
      </c>
      <c r="B13" s="323">
        <f>SUM(B11+B12)</f>
        <v>2021</v>
      </c>
      <c r="C13" s="238" t="s">
        <v>127</v>
      </c>
      <c r="D13" s="465">
        <f>D11</f>
        <v>305</v>
      </c>
      <c r="E13" s="238" t="s">
        <v>95</v>
      </c>
      <c r="F13" s="323">
        <f>SUM(F11+F12)</f>
        <v>229</v>
      </c>
      <c r="G13" s="238" t="s">
        <v>127</v>
      </c>
      <c r="H13" s="242">
        <f>H11</f>
        <v>135</v>
      </c>
      <c r="I13" s="238" t="s">
        <v>95</v>
      </c>
      <c r="J13" s="323">
        <f>SUM(J11+J12)</f>
        <v>2250</v>
      </c>
      <c r="K13" s="238" t="s">
        <v>127</v>
      </c>
      <c r="L13" s="242">
        <f>L11</f>
        <v>440</v>
      </c>
      <c r="M13" s="329" t="s">
        <v>95</v>
      </c>
      <c r="O13" s="296" t="s">
        <v>107</v>
      </c>
      <c r="P13" s="295">
        <v>372</v>
      </c>
      <c r="Q13" s="287">
        <v>184</v>
      </c>
      <c r="R13" s="288">
        <v>139</v>
      </c>
      <c r="S13" s="289">
        <f t="shared" si="2"/>
        <v>695</v>
      </c>
      <c r="T13" s="290">
        <v>76</v>
      </c>
      <c r="U13" s="287">
        <v>50</v>
      </c>
      <c r="V13" s="287">
        <v>99</v>
      </c>
      <c r="W13" s="291">
        <f t="shared" si="3"/>
        <v>225</v>
      </c>
      <c r="X13" s="292">
        <f t="shared" si="4"/>
        <v>448</v>
      </c>
      <c r="Y13" s="293">
        <f t="shared" si="4"/>
        <v>234</v>
      </c>
      <c r="Z13" s="293">
        <f t="shared" si="4"/>
        <v>238</v>
      </c>
      <c r="AA13" s="291">
        <f t="shared" si="4"/>
        <v>920</v>
      </c>
    </row>
    <row r="14" spans="1:27" s="60" customFormat="1" ht="14.25" customHeight="1">
      <c r="A14" s="87" t="s">
        <v>140</v>
      </c>
      <c r="B14" s="88"/>
      <c r="C14" s="87"/>
      <c r="D14" s="88"/>
      <c r="E14" s="88"/>
      <c r="F14" s="88"/>
      <c r="G14" s="88"/>
      <c r="H14" s="88"/>
      <c r="I14" s="88"/>
      <c r="J14" s="89"/>
      <c r="K14" s="88"/>
      <c r="L14" s="88"/>
      <c r="M14" s="88"/>
      <c r="O14" s="286"/>
      <c r="P14" s="412">
        <v>164</v>
      </c>
      <c r="Q14" s="406">
        <v>144</v>
      </c>
      <c r="R14" s="405">
        <v>101</v>
      </c>
      <c r="S14" s="407">
        <f t="shared" si="2"/>
        <v>409</v>
      </c>
      <c r="T14" s="408">
        <v>16</v>
      </c>
      <c r="U14" s="406">
        <v>34</v>
      </c>
      <c r="V14" s="406">
        <v>25</v>
      </c>
      <c r="W14" s="409">
        <f t="shared" si="3"/>
        <v>75</v>
      </c>
      <c r="X14" s="410">
        <f t="shared" si="4"/>
        <v>180</v>
      </c>
      <c r="Y14" s="411">
        <f t="shared" si="4"/>
        <v>178</v>
      </c>
      <c r="Z14" s="411">
        <f t="shared" si="4"/>
        <v>126</v>
      </c>
      <c r="AA14" s="409">
        <f t="shared" si="4"/>
        <v>484</v>
      </c>
    </row>
    <row r="15" spans="1:27" s="60" customFormat="1" ht="14.25" customHeight="1">
      <c r="A15" s="87" t="s">
        <v>141</v>
      </c>
      <c r="B15" s="88"/>
      <c r="C15" s="87"/>
      <c r="D15" s="88"/>
      <c r="E15" s="88"/>
      <c r="F15" s="88"/>
      <c r="G15" s="88"/>
      <c r="H15" s="88"/>
      <c r="I15" s="88"/>
      <c r="J15" s="88"/>
      <c r="K15" s="88"/>
      <c r="L15" s="88"/>
      <c r="M15" s="88"/>
      <c r="O15" s="296" t="s">
        <v>108</v>
      </c>
      <c r="P15" s="295">
        <v>260</v>
      </c>
      <c r="Q15" s="287">
        <v>102</v>
      </c>
      <c r="R15" s="288">
        <v>75</v>
      </c>
      <c r="S15" s="289">
        <f t="shared" si="2"/>
        <v>437</v>
      </c>
      <c r="T15" s="290">
        <v>21</v>
      </c>
      <c r="U15" s="287">
        <v>11</v>
      </c>
      <c r="V15" s="287">
        <v>9</v>
      </c>
      <c r="W15" s="291">
        <f t="shared" si="3"/>
        <v>41</v>
      </c>
      <c r="X15" s="292">
        <f t="shared" si="4"/>
        <v>281</v>
      </c>
      <c r="Y15" s="293">
        <f t="shared" si="4"/>
        <v>113</v>
      </c>
      <c r="Z15" s="293">
        <f t="shared" si="4"/>
        <v>84</v>
      </c>
      <c r="AA15" s="291">
        <f t="shared" si="4"/>
        <v>478</v>
      </c>
    </row>
    <row r="16" spans="1:27" s="60" customFormat="1" ht="14.25" customHeight="1">
      <c r="A16" s="87" t="s">
        <v>142</v>
      </c>
      <c r="B16" s="87"/>
      <c r="C16" s="87"/>
      <c r="D16" s="88"/>
      <c r="E16" s="88"/>
      <c r="F16" s="88"/>
      <c r="G16" s="88"/>
      <c r="H16" s="88"/>
      <c r="I16" s="88"/>
      <c r="J16" s="88"/>
      <c r="K16" s="88"/>
      <c r="L16" s="88"/>
      <c r="M16" s="88"/>
      <c r="O16" s="286"/>
      <c r="P16" s="412">
        <v>195</v>
      </c>
      <c r="Q16" s="406">
        <v>102</v>
      </c>
      <c r="R16" s="405">
        <v>99</v>
      </c>
      <c r="S16" s="407">
        <f t="shared" si="2"/>
        <v>396</v>
      </c>
      <c r="T16" s="408">
        <v>5</v>
      </c>
      <c r="U16" s="406">
        <v>10</v>
      </c>
      <c r="V16" s="406">
        <v>7</v>
      </c>
      <c r="W16" s="409">
        <f t="shared" si="3"/>
        <v>22</v>
      </c>
      <c r="X16" s="410">
        <f t="shared" si="4"/>
        <v>200</v>
      </c>
      <c r="Y16" s="411">
        <f t="shared" si="4"/>
        <v>112</v>
      </c>
      <c r="Z16" s="411">
        <f t="shared" si="4"/>
        <v>106</v>
      </c>
      <c r="AA16" s="409">
        <f t="shared" si="4"/>
        <v>418</v>
      </c>
    </row>
    <row r="17" spans="1:27" s="60" customFormat="1" ht="14.25" customHeight="1">
      <c r="A17" s="87" t="s">
        <v>143</v>
      </c>
      <c r="B17" s="87"/>
      <c r="C17" s="87"/>
      <c r="D17" s="88"/>
      <c r="E17" s="88"/>
      <c r="F17" s="88"/>
      <c r="G17" s="88"/>
      <c r="H17" s="88"/>
      <c r="I17" s="88"/>
      <c r="J17" s="88"/>
      <c r="K17" s="88"/>
      <c r="L17" s="88"/>
      <c r="M17" s="88"/>
      <c r="O17" s="296" t="s">
        <v>109</v>
      </c>
      <c r="P17" s="295">
        <v>170</v>
      </c>
      <c r="Q17" s="287">
        <v>57</v>
      </c>
      <c r="R17" s="288">
        <v>62</v>
      </c>
      <c r="S17" s="289">
        <f t="shared" si="2"/>
        <v>289</v>
      </c>
      <c r="T17" s="290">
        <v>36</v>
      </c>
      <c r="U17" s="287">
        <v>1</v>
      </c>
      <c r="V17" s="287">
        <v>2</v>
      </c>
      <c r="W17" s="291">
        <f t="shared" si="3"/>
        <v>39</v>
      </c>
      <c r="X17" s="292">
        <f t="shared" si="4"/>
        <v>206</v>
      </c>
      <c r="Y17" s="293">
        <f t="shared" si="4"/>
        <v>58</v>
      </c>
      <c r="Z17" s="293">
        <f t="shared" si="4"/>
        <v>64</v>
      </c>
      <c r="AA17" s="291">
        <f t="shared" si="4"/>
        <v>328</v>
      </c>
    </row>
    <row r="18" spans="1:27" s="60" customFormat="1" ht="14.25" customHeight="1">
      <c r="A18" s="87" t="s">
        <v>144</v>
      </c>
      <c r="B18" s="87"/>
      <c r="C18" s="87"/>
      <c r="D18" s="43"/>
      <c r="E18" s="43"/>
      <c r="F18" s="43"/>
      <c r="G18" s="43"/>
      <c r="H18" s="43"/>
      <c r="I18" s="43"/>
      <c r="J18" s="43"/>
      <c r="K18" s="43"/>
      <c r="L18" s="43"/>
      <c r="M18" s="88"/>
      <c r="O18" s="286"/>
      <c r="P18" s="412">
        <v>197</v>
      </c>
      <c r="Q18" s="406">
        <v>89</v>
      </c>
      <c r="R18" s="405">
        <v>82</v>
      </c>
      <c r="S18" s="407">
        <f t="shared" si="2"/>
        <v>368</v>
      </c>
      <c r="T18" s="408">
        <v>19</v>
      </c>
      <c r="U18" s="406">
        <v>1</v>
      </c>
      <c r="V18" s="406">
        <v>7</v>
      </c>
      <c r="W18" s="409">
        <f t="shared" si="3"/>
        <v>27</v>
      </c>
      <c r="X18" s="410">
        <f t="shared" si="4"/>
        <v>216</v>
      </c>
      <c r="Y18" s="411">
        <f t="shared" si="4"/>
        <v>90</v>
      </c>
      <c r="Z18" s="411">
        <f t="shared" si="4"/>
        <v>89</v>
      </c>
      <c r="AA18" s="409">
        <f t="shared" si="4"/>
        <v>395</v>
      </c>
    </row>
    <row r="19" spans="1:27" s="60" customFormat="1" ht="14.25" customHeight="1">
      <c r="A19" s="87" t="s">
        <v>145</v>
      </c>
      <c r="B19" s="87"/>
      <c r="C19" s="87"/>
      <c r="D19" s="43"/>
      <c r="E19" s="43"/>
      <c r="F19" s="43"/>
      <c r="G19" s="43"/>
      <c r="H19" s="43"/>
      <c r="I19" s="43"/>
      <c r="J19" s="43"/>
      <c r="K19" s="43"/>
      <c r="L19" s="43"/>
      <c r="M19" s="43"/>
      <c r="O19" s="296" t="s">
        <v>146</v>
      </c>
      <c r="P19" s="295">
        <v>0</v>
      </c>
      <c r="Q19" s="287">
        <v>1</v>
      </c>
      <c r="R19" s="288">
        <v>2</v>
      </c>
      <c r="S19" s="289">
        <f t="shared" si="2"/>
        <v>3</v>
      </c>
      <c r="T19" s="290">
        <v>0</v>
      </c>
      <c r="U19" s="287">
        <v>4</v>
      </c>
      <c r="V19" s="287">
        <v>1</v>
      </c>
      <c r="W19" s="291">
        <f t="shared" si="3"/>
        <v>5</v>
      </c>
      <c r="X19" s="292">
        <f t="shared" si="4"/>
        <v>0</v>
      </c>
      <c r="Y19" s="293">
        <f t="shared" si="4"/>
        <v>5</v>
      </c>
      <c r="Z19" s="293">
        <f t="shared" si="4"/>
        <v>3</v>
      </c>
      <c r="AA19" s="291">
        <f t="shared" si="4"/>
        <v>8</v>
      </c>
    </row>
    <row r="20" spans="1:27" s="60" customFormat="1" ht="14.25" customHeight="1" thickBot="1">
      <c r="A20" s="87" t="s">
        <v>147</v>
      </c>
      <c r="B20" s="92"/>
      <c r="C20" s="92"/>
      <c r="E20" s="92"/>
      <c r="F20" s="92"/>
      <c r="G20" s="92"/>
      <c r="I20" s="92"/>
      <c r="J20" s="92"/>
      <c r="K20" s="92"/>
      <c r="L20" s="93"/>
      <c r="M20" s="92"/>
      <c r="O20" s="297"/>
      <c r="P20" s="413">
        <v>0</v>
      </c>
      <c r="Q20" s="414">
        <v>0</v>
      </c>
      <c r="R20" s="415">
        <v>0</v>
      </c>
      <c r="S20" s="416">
        <f t="shared" si="2"/>
        <v>0</v>
      </c>
      <c r="T20" s="417">
        <v>0</v>
      </c>
      <c r="U20" s="414">
        <v>0</v>
      </c>
      <c r="V20" s="414">
        <v>0</v>
      </c>
      <c r="W20" s="418">
        <f t="shared" si="3"/>
        <v>0</v>
      </c>
      <c r="X20" s="419">
        <f t="shared" si="4"/>
        <v>0</v>
      </c>
      <c r="Y20" s="420">
        <f t="shared" si="4"/>
        <v>0</v>
      </c>
      <c r="Z20" s="420">
        <f t="shared" si="4"/>
        <v>0</v>
      </c>
      <c r="AA20" s="418">
        <f t="shared" si="4"/>
        <v>0</v>
      </c>
    </row>
    <row r="21" spans="1:27" s="60" customFormat="1" ht="14.25" customHeight="1" thickTop="1">
      <c r="A21" s="94" t="s">
        <v>148</v>
      </c>
      <c r="B21" s="79"/>
      <c r="C21" s="127"/>
      <c r="D21" s="105"/>
      <c r="E21" s="105"/>
      <c r="F21" s="105"/>
      <c r="G21" s="105"/>
      <c r="H21" s="105"/>
      <c r="I21" s="80"/>
      <c r="J21" s="80"/>
      <c r="K21" s="81" t="s">
        <v>120</v>
      </c>
      <c r="L21" s="81"/>
      <c r="M21" s="99"/>
      <c r="O21" s="296" t="s">
        <v>124</v>
      </c>
      <c r="P21" s="318">
        <f aca="true" t="shared" si="5" ref="P21:AA22">SUM(P7+P9+P11+P13+P15+P17+P19)</f>
        <v>1253</v>
      </c>
      <c r="Q21" s="319">
        <f t="shared" si="5"/>
        <v>458</v>
      </c>
      <c r="R21" s="293">
        <f t="shared" si="5"/>
        <v>389</v>
      </c>
      <c r="S21" s="320">
        <f t="shared" si="5"/>
        <v>2100</v>
      </c>
      <c r="T21" s="298">
        <f t="shared" si="5"/>
        <v>324</v>
      </c>
      <c r="U21" s="293">
        <f t="shared" si="5"/>
        <v>397</v>
      </c>
      <c r="V21" s="293">
        <f t="shared" si="5"/>
        <v>535</v>
      </c>
      <c r="W21" s="291">
        <f t="shared" si="5"/>
        <v>1256</v>
      </c>
      <c r="X21" s="292">
        <f t="shared" si="5"/>
        <v>1577</v>
      </c>
      <c r="Y21" s="293">
        <f t="shared" si="5"/>
        <v>855</v>
      </c>
      <c r="Z21" s="293">
        <f t="shared" si="5"/>
        <v>924</v>
      </c>
      <c r="AA21" s="291">
        <f t="shared" si="5"/>
        <v>3356</v>
      </c>
    </row>
    <row r="22" spans="1:27" s="60" customFormat="1" ht="14.25" customHeight="1">
      <c r="A22" s="274"/>
      <c r="B22" s="275" t="s">
        <v>122</v>
      </c>
      <c r="C22" s="276"/>
      <c r="D22" s="84"/>
      <c r="E22" s="81"/>
      <c r="F22" s="107" t="s">
        <v>123</v>
      </c>
      <c r="G22" s="81"/>
      <c r="H22" s="81"/>
      <c r="I22" s="81"/>
      <c r="J22" s="277" t="s">
        <v>124</v>
      </c>
      <c r="K22" s="82"/>
      <c r="L22" s="147"/>
      <c r="M22" s="83"/>
      <c r="O22" s="315"/>
      <c r="P22" s="421">
        <f t="shared" si="5"/>
        <v>637</v>
      </c>
      <c r="Q22" s="422">
        <f t="shared" si="5"/>
        <v>396</v>
      </c>
      <c r="R22" s="411">
        <f t="shared" si="5"/>
        <v>325</v>
      </c>
      <c r="S22" s="421">
        <f t="shared" si="5"/>
        <v>1358</v>
      </c>
      <c r="T22" s="423">
        <f t="shared" si="5"/>
        <v>59</v>
      </c>
      <c r="U22" s="411">
        <f t="shared" si="5"/>
        <v>75</v>
      </c>
      <c r="V22" s="411">
        <f t="shared" si="5"/>
        <v>80</v>
      </c>
      <c r="W22" s="407">
        <f t="shared" si="5"/>
        <v>214</v>
      </c>
      <c r="X22" s="410">
        <f t="shared" si="5"/>
        <v>696</v>
      </c>
      <c r="Y22" s="411">
        <f t="shared" si="5"/>
        <v>471</v>
      </c>
      <c r="Z22" s="411">
        <f t="shared" si="5"/>
        <v>405</v>
      </c>
      <c r="AA22" s="409">
        <f t="shared" si="5"/>
        <v>1572</v>
      </c>
    </row>
    <row r="23" spans="1:25" s="60" customFormat="1" ht="14.25" customHeight="1">
      <c r="A23" s="85" t="s">
        <v>126</v>
      </c>
      <c r="B23" s="244">
        <v>815</v>
      </c>
      <c r="C23" s="252" t="s">
        <v>127</v>
      </c>
      <c r="D23" s="253">
        <v>155</v>
      </c>
      <c r="E23" s="254" t="s">
        <v>95</v>
      </c>
      <c r="F23" s="255">
        <v>798</v>
      </c>
      <c r="G23" s="252" t="s">
        <v>127</v>
      </c>
      <c r="H23" s="253">
        <v>545</v>
      </c>
      <c r="I23" s="254" t="s">
        <v>95</v>
      </c>
      <c r="J23" s="241">
        <f aca="true" t="shared" si="6" ref="J23:J30">B23+F23</f>
        <v>1613</v>
      </c>
      <c r="K23" s="252" t="s">
        <v>127</v>
      </c>
      <c r="L23" s="256">
        <f aca="true" t="shared" si="7" ref="L23:L28">D23+H23</f>
        <v>700</v>
      </c>
      <c r="M23" s="257" t="s">
        <v>95</v>
      </c>
      <c r="O23" s="95" t="s">
        <v>149</v>
      </c>
      <c r="P23" s="96"/>
      <c r="Q23" s="96"/>
      <c r="R23" s="96"/>
      <c r="S23" s="96"/>
      <c r="T23" s="97"/>
      <c r="U23" s="97"/>
      <c r="V23" s="98"/>
      <c r="W23" s="98"/>
      <c r="X23" s="98"/>
      <c r="Y23" s="98"/>
    </row>
    <row r="24" spans="1:27" s="60" customFormat="1" ht="14.25" customHeight="1">
      <c r="A24" s="85" t="s">
        <v>128</v>
      </c>
      <c r="B24" s="244">
        <v>909</v>
      </c>
      <c r="C24" s="252" t="s">
        <v>127</v>
      </c>
      <c r="D24" s="253">
        <v>100</v>
      </c>
      <c r="E24" s="254" t="s">
        <v>95</v>
      </c>
      <c r="F24" s="255">
        <v>0</v>
      </c>
      <c r="G24" s="252" t="s">
        <v>127</v>
      </c>
      <c r="H24" s="253">
        <v>0</v>
      </c>
      <c r="I24" s="254" t="s">
        <v>95</v>
      </c>
      <c r="J24" s="241">
        <f t="shared" si="6"/>
        <v>909</v>
      </c>
      <c r="K24" s="252" t="s">
        <v>127</v>
      </c>
      <c r="L24" s="256">
        <f t="shared" si="7"/>
        <v>100</v>
      </c>
      <c r="M24" s="257" t="s">
        <v>95</v>
      </c>
      <c r="O24" s="100" t="s">
        <v>150</v>
      </c>
      <c r="P24" s="277" t="s">
        <v>151</v>
      </c>
      <c r="Q24" s="82"/>
      <c r="R24" s="83"/>
      <c r="S24" s="82"/>
      <c r="T24" s="82"/>
      <c r="U24" s="82"/>
      <c r="V24" s="277" t="s">
        <v>152</v>
      </c>
      <c r="W24" s="82"/>
      <c r="X24" s="82"/>
      <c r="Y24" s="108" t="s">
        <v>153</v>
      </c>
      <c r="Z24" s="82"/>
      <c r="AA24" s="83"/>
    </row>
    <row r="25" spans="1:27" s="60" customFormat="1" ht="14.25" customHeight="1">
      <c r="A25" s="85" t="s">
        <v>133</v>
      </c>
      <c r="B25" s="244">
        <v>21</v>
      </c>
      <c r="C25" s="252" t="s">
        <v>127</v>
      </c>
      <c r="D25" s="253">
        <v>14</v>
      </c>
      <c r="E25" s="254" t="s">
        <v>95</v>
      </c>
      <c r="F25" s="255">
        <v>1</v>
      </c>
      <c r="G25" s="252" t="s">
        <v>127</v>
      </c>
      <c r="H25" s="253">
        <v>1</v>
      </c>
      <c r="I25" s="254" t="s">
        <v>95</v>
      </c>
      <c r="J25" s="241">
        <f t="shared" si="6"/>
        <v>22</v>
      </c>
      <c r="K25" s="252" t="s">
        <v>127</v>
      </c>
      <c r="L25" s="256">
        <f t="shared" si="7"/>
        <v>15</v>
      </c>
      <c r="M25" s="257" t="s">
        <v>95</v>
      </c>
      <c r="N25" s="59"/>
      <c r="O25" s="424" t="s">
        <v>154</v>
      </c>
      <c r="P25" s="491"/>
      <c r="Q25" s="436" t="s">
        <v>155</v>
      </c>
      <c r="R25" s="112" t="s">
        <v>45</v>
      </c>
      <c r="S25" s="87" t="s">
        <v>156</v>
      </c>
      <c r="T25" s="88"/>
      <c r="U25" s="92"/>
      <c r="V25" s="435"/>
      <c r="W25" s="436" t="s">
        <v>157</v>
      </c>
      <c r="X25" s="88" t="s">
        <v>45</v>
      </c>
      <c r="Y25" s="116" t="s">
        <v>158</v>
      </c>
      <c r="Z25" s="92"/>
      <c r="AA25" s="299" t="s">
        <v>159</v>
      </c>
    </row>
    <row r="26" spans="1:27" s="60" customFormat="1" ht="14.25" customHeight="1">
      <c r="A26" s="85" t="s">
        <v>134</v>
      </c>
      <c r="B26" s="244">
        <v>10</v>
      </c>
      <c r="C26" s="252" t="s">
        <v>127</v>
      </c>
      <c r="D26" s="253">
        <v>2</v>
      </c>
      <c r="E26" s="254" t="s">
        <v>95</v>
      </c>
      <c r="F26" s="255">
        <v>12</v>
      </c>
      <c r="G26" s="252" t="s">
        <v>127</v>
      </c>
      <c r="H26" s="253">
        <v>6</v>
      </c>
      <c r="I26" s="254" t="s">
        <v>95</v>
      </c>
      <c r="J26" s="241">
        <f t="shared" si="6"/>
        <v>22</v>
      </c>
      <c r="K26" s="252" t="s">
        <v>127</v>
      </c>
      <c r="L26" s="256">
        <f t="shared" si="7"/>
        <v>8</v>
      </c>
      <c r="M26" s="254" t="s">
        <v>95</v>
      </c>
      <c r="N26" s="110"/>
      <c r="O26" s="425"/>
      <c r="P26" s="202"/>
      <c r="Q26" s="437"/>
      <c r="R26" s="113"/>
      <c r="S26" s="87" t="s">
        <v>160</v>
      </c>
      <c r="T26" s="88"/>
      <c r="V26" s="114"/>
      <c r="W26" s="437" t="s">
        <v>161</v>
      </c>
      <c r="X26" s="43"/>
      <c r="Y26" s="116" t="s">
        <v>162</v>
      </c>
      <c r="Z26" s="101"/>
      <c r="AA26" s="300"/>
    </row>
    <row r="27" spans="1:27" s="60" customFormat="1" ht="14.25" customHeight="1">
      <c r="A27" s="85" t="s">
        <v>135</v>
      </c>
      <c r="B27" s="244">
        <v>34</v>
      </c>
      <c r="C27" s="252" t="s">
        <v>127</v>
      </c>
      <c r="D27" s="253">
        <v>11</v>
      </c>
      <c r="E27" s="254" t="s">
        <v>95</v>
      </c>
      <c r="F27" s="255">
        <v>28</v>
      </c>
      <c r="G27" s="252" t="s">
        <v>127</v>
      </c>
      <c r="H27" s="253">
        <v>7</v>
      </c>
      <c r="I27" s="254" t="s">
        <v>95</v>
      </c>
      <c r="J27" s="241">
        <f t="shared" si="6"/>
        <v>62</v>
      </c>
      <c r="K27" s="252" t="s">
        <v>127</v>
      </c>
      <c r="L27" s="256">
        <f t="shared" si="7"/>
        <v>18</v>
      </c>
      <c r="M27" s="254" t="s">
        <v>95</v>
      </c>
      <c r="N27" s="110"/>
      <c r="O27" s="426"/>
      <c r="P27" s="204"/>
      <c r="Q27" s="438"/>
      <c r="R27" s="106"/>
      <c r="S27" s="118" t="s">
        <v>163</v>
      </c>
      <c r="T27" s="80"/>
      <c r="U27" s="105"/>
      <c r="V27" s="119"/>
      <c r="W27" s="438" t="s">
        <v>164</v>
      </c>
      <c r="X27" s="127"/>
      <c r="Y27" s="121" t="s">
        <v>165</v>
      </c>
      <c r="Z27" s="81"/>
      <c r="AA27" s="303"/>
    </row>
    <row r="28" spans="1:27" s="60" customFormat="1" ht="14.25" customHeight="1" thickBot="1">
      <c r="A28" s="86" t="s">
        <v>110</v>
      </c>
      <c r="B28" s="258">
        <v>380</v>
      </c>
      <c r="C28" s="259" t="s">
        <v>127</v>
      </c>
      <c r="D28" s="260">
        <v>169</v>
      </c>
      <c r="E28" s="261" t="s">
        <v>95</v>
      </c>
      <c r="F28" s="262">
        <v>440</v>
      </c>
      <c r="G28" s="259" t="s">
        <v>127</v>
      </c>
      <c r="H28" s="260">
        <v>416</v>
      </c>
      <c r="I28" s="317" t="s">
        <v>95</v>
      </c>
      <c r="J28" s="263">
        <f t="shared" si="6"/>
        <v>820</v>
      </c>
      <c r="K28" s="259" t="s">
        <v>127</v>
      </c>
      <c r="L28" s="263">
        <f t="shared" si="7"/>
        <v>585</v>
      </c>
      <c r="M28" s="317" t="s">
        <v>95</v>
      </c>
      <c r="N28" s="110"/>
      <c r="O28" s="122" t="s">
        <v>166</v>
      </c>
      <c r="P28" s="492"/>
      <c r="Q28" s="439" t="s">
        <v>167</v>
      </c>
      <c r="R28" s="123"/>
      <c r="S28" s="87" t="s">
        <v>168</v>
      </c>
      <c r="T28" s="102"/>
      <c r="V28" s="114"/>
      <c r="W28" s="439" t="s">
        <v>169</v>
      </c>
      <c r="X28" s="43"/>
      <c r="Y28" s="116" t="s">
        <v>170</v>
      </c>
      <c r="Z28" s="117"/>
      <c r="AA28" s="302"/>
    </row>
    <row r="29" spans="1:27" s="60" customFormat="1" ht="14.25" customHeight="1" thickBot="1" thickTop="1">
      <c r="A29" s="331" t="s">
        <v>136</v>
      </c>
      <c r="B29" s="338">
        <f>SUM(B23:B28)</f>
        <v>2169</v>
      </c>
      <c r="C29" s="339" t="s">
        <v>127</v>
      </c>
      <c r="D29" s="338">
        <f>D23+D24+D25+D26+D27+D28</f>
        <v>451</v>
      </c>
      <c r="E29" s="340" t="s">
        <v>95</v>
      </c>
      <c r="F29" s="341">
        <f>SUM(F23:F28)</f>
        <v>1279</v>
      </c>
      <c r="G29" s="339" t="s">
        <v>127</v>
      </c>
      <c r="H29" s="338">
        <f>H23+H24+H25+H26+H27+H28</f>
        <v>975</v>
      </c>
      <c r="I29" s="340" t="s">
        <v>95</v>
      </c>
      <c r="J29" s="336">
        <f t="shared" si="6"/>
        <v>3448</v>
      </c>
      <c r="K29" s="339" t="s">
        <v>127</v>
      </c>
      <c r="L29" s="338">
        <f>L23+L24+L25+L26+L27+L28</f>
        <v>1426</v>
      </c>
      <c r="M29" s="342" t="s">
        <v>95</v>
      </c>
      <c r="N29" s="110"/>
      <c r="O29" s="44"/>
      <c r="P29" s="203"/>
      <c r="Q29" s="439"/>
      <c r="R29" s="113"/>
      <c r="S29" s="87" t="s">
        <v>171</v>
      </c>
      <c r="T29" s="88"/>
      <c r="V29" s="114"/>
      <c r="W29" s="439" t="s">
        <v>172</v>
      </c>
      <c r="X29" s="43"/>
      <c r="Y29" s="116" t="s">
        <v>173</v>
      </c>
      <c r="Z29" s="117"/>
      <c r="AA29" s="300"/>
    </row>
    <row r="30" spans="1:28" s="60" customFormat="1" ht="14.25" customHeight="1" thickBot="1">
      <c r="A30" s="86" t="s">
        <v>137</v>
      </c>
      <c r="B30" s="258">
        <v>1417</v>
      </c>
      <c r="C30" s="259" t="s">
        <v>127</v>
      </c>
      <c r="D30" s="343" t="s">
        <v>138</v>
      </c>
      <c r="E30" s="261" t="s">
        <v>95</v>
      </c>
      <c r="F30" s="262">
        <v>17</v>
      </c>
      <c r="G30" s="259" t="s">
        <v>127</v>
      </c>
      <c r="H30" s="343" t="s">
        <v>138</v>
      </c>
      <c r="I30" s="261" t="s">
        <v>95</v>
      </c>
      <c r="J30" s="249">
        <f t="shared" si="6"/>
        <v>1434</v>
      </c>
      <c r="K30" s="259" t="s">
        <v>127</v>
      </c>
      <c r="L30" s="259" t="s">
        <v>138</v>
      </c>
      <c r="M30" s="344" t="s">
        <v>174</v>
      </c>
      <c r="N30" s="126"/>
      <c r="O30" s="107"/>
      <c r="P30" s="204"/>
      <c r="Q30" s="440"/>
      <c r="R30" s="106"/>
      <c r="S30" s="80" t="s">
        <v>175</v>
      </c>
      <c r="T30" s="80"/>
      <c r="U30" s="105"/>
      <c r="V30" s="119"/>
      <c r="W30" s="440" t="s">
        <v>176</v>
      </c>
      <c r="X30" s="127"/>
      <c r="Y30" s="121" t="s">
        <v>177</v>
      </c>
      <c r="Z30" s="81"/>
      <c r="AA30" s="301"/>
      <c r="AB30" s="43"/>
    </row>
    <row r="31" spans="1:27" s="60" customFormat="1" ht="14.25" customHeight="1" thickTop="1">
      <c r="A31" s="324" t="s">
        <v>178</v>
      </c>
      <c r="B31" s="326">
        <f>SUM(B29+B30)</f>
        <v>3586</v>
      </c>
      <c r="C31" s="327" t="s">
        <v>127</v>
      </c>
      <c r="D31" s="326">
        <f>D29</f>
        <v>451</v>
      </c>
      <c r="E31" s="328" t="s">
        <v>95</v>
      </c>
      <c r="F31" s="264">
        <f>SUM(F29+F30)</f>
        <v>1296</v>
      </c>
      <c r="G31" s="265" t="s">
        <v>127</v>
      </c>
      <c r="H31" s="264">
        <f>H29</f>
        <v>975</v>
      </c>
      <c r="I31" s="266" t="s">
        <v>95</v>
      </c>
      <c r="J31" s="267">
        <f>SUM(J29+J30)</f>
        <v>4882</v>
      </c>
      <c r="K31" s="265" t="s">
        <v>127</v>
      </c>
      <c r="L31" s="264">
        <f>L29</f>
        <v>1426</v>
      </c>
      <c r="M31" s="325" t="s">
        <v>95</v>
      </c>
      <c r="N31" s="126"/>
      <c r="O31" s="278" t="s">
        <v>179</v>
      </c>
      <c r="P31" s="458"/>
      <c r="Q31" s="436" t="s">
        <v>180</v>
      </c>
      <c r="S31" s="493" t="s">
        <v>181</v>
      </c>
      <c r="T31" s="92"/>
      <c r="V31" s="114"/>
      <c r="W31" s="436" t="s">
        <v>182</v>
      </c>
      <c r="X31" s="43"/>
      <c r="Y31" s="116" t="s">
        <v>183</v>
      </c>
      <c r="Z31" s="459"/>
      <c r="AA31" s="300"/>
    </row>
    <row r="32" spans="1:27" s="60" customFormat="1" ht="14.25" customHeight="1">
      <c r="A32" s="139" t="s">
        <v>140</v>
      </c>
      <c r="B32" s="140"/>
      <c r="C32" s="141"/>
      <c r="D32" s="140"/>
      <c r="E32" s="140"/>
      <c r="F32" s="140"/>
      <c r="G32" s="142"/>
      <c r="H32" s="143"/>
      <c r="I32" s="140"/>
      <c r="J32" s="140"/>
      <c r="K32" s="142"/>
      <c r="L32" s="144"/>
      <c r="M32" s="140"/>
      <c r="N32" s="126"/>
      <c r="O32" s="499" t="s">
        <v>184</v>
      </c>
      <c r="P32" s="494"/>
      <c r="Q32" s="81"/>
      <c r="R32" s="105"/>
      <c r="S32" s="495" t="s">
        <v>185</v>
      </c>
      <c r="T32" s="105"/>
      <c r="U32" s="105"/>
      <c r="V32" s="500"/>
      <c r="W32" s="440">
        <v>1783</v>
      </c>
      <c r="X32" s="127"/>
      <c r="Y32" s="121" t="s">
        <v>186</v>
      </c>
      <c r="Z32" s="120"/>
      <c r="AA32" s="303"/>
    </row>
    <row r="33" spans="1:27" s="60" customFormat="1" ht="14.25" customHeight="1">
      <c r="A33" s="139" t="s">
        <v>187</v>
      </c>
      <c r="B33" s="12"/>
      <c r="C33" s="139"/>
      <c r="D33" s="12"/>
      <c r="E33" s="12"/>
      <c r="F33" s="12"/>
      <c r="G33" s="12"/>
      <c r="H33" s="12"/>
      <c r="I33" s="12"/>
      <c r="J33" s="12"/>
      <c r="K33" s="12"/>
      <c r="L33" s="12"/>
      <c r="M33" s="12"/>
      <c r="N33" s="126"/>
      <c r="O33" s="111" t="s">
        <v>188</v>
      </c>
      <c r="P33" s="492"/>
      <c r="Q33" s="436" t="s">
        <v>189</v>
      </c>
      <c r="R33" s="124"/>
      <c r="S33" s="493" t="s">
        <v>190</v>
      </c>
      <c r="T33" s="125"/>
      <c r="V33" s="114"/>
      <c r="W33" s="436" t="s">
        <v>191</v>
      </c>
      <c r="X33" s="43"/>
      <c r="Y33" s="128" t="s">
        <v>192</v>
      </c>
      <c r="Z33" s="92"/>
      <c r="AA33" s="300"/>
    </row>
    <row r="34" spans="1:27" s="60" customFormat="1" ht="14.25" customHeight="1">
      <c r="A34" s="87" t="s">
        <v>142</v>
      </c>
      <c r="B34" s="87"/>
      <c r="C34" s="87"/>
      <c r="D34" s="88"/>
      <c r="E34" s="88"/>
      <c r="F34" s="88"/>
      <c r="G34" s="88"/>
      <c r="H34" s="88"/>
      <c r="I34" s="88"/>
      <c r="J34" s="88"/>
      <c r="K34" s="88"/>
      <c r="L34" s="88"/>
      <c r="M34" s="88"/>
      <c r="N34" s="126"/>
      <c r="O34" s="44"/>
      <c r="P34" s="203"/>
      <c r="Q34" s="436"/>
      <c r="R34" s="113"/>
      <c r="S34" s="87" t="s">
        <v>193</v>
      </c>
      <c r="T34" s="88"/>
      <c r="V34" s="114"/>
      <c r="W34" s="436" t="s">
        <v>194</v>
      </c>
      <c r="X34" s="43"/>
      <c r="Y34" s="128" t="s">
        <v>195</v>
      </c>
      <c r="Z34" s="92"/>
      <c r="AA34" s="300"/>
    </row>
    <row r="35" spans="1:29" s="60" customFormat="1" ht="14.25" customHeight="1">
      <c r="A35" s="87" t="s">
        <v>143</v>
      </c>
      <c r="B35" s="87"/>
      <c r="C35" s="87"/>
      <c r="D35" s="88"/>
      <c r="E35" s="88"/>
      <c r="F35" s="88"/>
      <c r="G35" s="88"/>
      <c r="H35" s="88"/>
      <c r="I35" s="88"/>
      <c r="J35" s="88"/>
      <c r="K35" s="88"/>
      <c r="L35" s="88"/>
      <c r="M35" s="88"/>
      <c r="O35" s="107"/>
      <c r="P35" s="204"/>
      <c r="Q35" s="440"/>
      <c r="R35" s="106"/>
      <c r="S35" s="118" t="s">
        <v>196</v>
      </c>
      <c r="T35" s="80"/>
      <c r="U35" s="105"/>
      <c r="V35" s="119"/>
      <c r="W35" s="440" t="s">
        <v>197</v>
      </c>
      <c r="X35" s="127"/>
      <c r="Y35" s="121" t="s">
        <v>198</v>
      </c>
      <c r="Z35" s="81"/>
      <c r="AA35" s="303"/>
      <c r="AC35" s="92"/>
    </row>
    <row r="36" spans="1:27" s="60" customFormat="1" ht="14.25" customHeight="1">
      <c r="A36" s="87" t="s">
        <v>144</v>
      </c>
      <c r="B36" s="87"/>
      <c r="C36" s="87"/>
      <c r="D36" s="43"/>
      <c r="E36" s="43"/>
      <c r="F36" s="43"/>
      <c r="G36" s="43"/>
      <c r="H36" s="43"/>
      <c r="I36" s="43"/>
      <c r="J36" s="43"/>
      <c r="K36" s="43"/>
      <c r="L36" s="43"/>
      <c r="M36" s="88"/>
      <c r="O36" s="111" t="s">
        <v>199</v>
      </c>
      <c r="P36" s="492"/>
      <c r="Q36" s="436" t="s">
        <v>200</v>
      </c>
      <c r="R36" s="124"/>
      <c r="S36" s="87" t="s">
        <v>201</v>
      </c>
      <c r="T36" s="88"/>
      <c r="V36" s="114"/>
      <c r="W36" s="436" t="s">
        <v>202</v>
      </c>
      <c r="X36" s="43"/>
      <c r="Y36" s="116" t="s">
        <v>203</v>
      </c>
      <c r="Z36" s="92"/>
      <c r="AA36" s="300"/>
    </row>
    <row r="37" spans="1:27" s="60" customFormat="1" ht="14.25" customHeight="1">
      <c r="A37" s="87" t="s">
        <v>145</v>
      </c>
      <c r="B37" s="87"/>
      <c r="C37" s="87"/>
      <c r="D37" s="43"/>
      <c r="E37" s="43"/>
      <c r="F37" s="43"/>
      <c r="G37" s="43"/>
      <c r="H37" s="43"/>
      <c r="I37" s="43"/>
      <c r="J37" s="43"/>
      <c r="K37" s="43"/>
      <c r="L37" s="43"/>
      <c r="M37" s="43"/>
      <c r="O37" s="498" t="s">
        <v>184</v>
      </c>
      <c r="P37" s="204"/>
      <c r="Q37" s="440"/>
      <c r="R37" s="106"/>
      <c r="S37" s="118" t="s">
        <v>204</v>
      </c>
      <c r="T37" s="80"/>
      <c r="U37" s="105"/>
      <c r="V37" s="119"/>
      <c r="W37" s="440" t="s">
        <v>205</v>
      </c>
      <c r="X37" s="127"/>
      <c r="Y37" s="121" t="s">
        <v>206</v>
      </c>
      <c r="Z37" s="496"/>
      <c r="AA37" s="303"/>
    </row>
    <row r="38" spans="1:27" s="60" customFormat="1" ht="14.25" customHeight="1">
      <c r="A38" s="139" t="s">
        <v>207</v>
      </c>
      <c r="B38" s="87"/>
      <c r="C38" s="87"/>
      <c r="M38" s="43"/>
      <c r="O38" s="129" t="s">
        <v>208</v>
      </c>
      <c r="P38" s="202"/>
      <c r="Q38" s="436" t="s">
        <v>209</v>
      </c>
      <c r="R38" s="103"/>
      <c r="S38" s="87" t="s">
        <v>210</v>
      </c>
      <c r="T38" s="92"/>
      <c r="V38" s="114"/>
      <c r="W38" s="436" t="s">
        <v>211</v>
      </c>
      <c r="X38" s="43"/>
      <c r="Y38" s="128" t="s">
        <v>212</v>
      </c>
      <c r="Z38" s="92"/>
      <c r="AA38" s="300"/>
    </row>
    <row r="39" spans="1:27" s="60" customFormat="1" ht="14.25" customHeight="1">
      <c r="A39" s="139"/>
      <c r="B39" s="87"/>
      <c r="C39" s="87"/>
      <c r="M39" s="43"/>
      <c r="O39" s="499" t="s">
        <v>184</v>
      </c>
      <c r="P39" s="494"/>
      <c r="Q39" s="440"/>
      <c r="R39" s="105"/>
      <c r="S39" s="495" t="s">
        <v>213</v>
      </c>
      <c r="T39" s="81"/>
      <c r="U39" s="105"/>
      <c r="V39" s="119"/>
      <c r="W39" s="440">
        <v>2207</v>
      </c>
      <c r="X39" s="127"/>
      <c r="Y39" s="404" t="s">
        <v>214</v>
      </c>
      <c r="Z39" s="120"/>
      <c r="AA39" s="303"/>
    </row>
    <row r="40" spans="1:27" s="60" customFormat="1" ht="14.25" customHeight="1">
      <c r="A40" s="145" t="s">
        <v>215</v>
      </c>
      <c r="B40" s="268"/>
      <c r="C40" s="146" t="s">
        <v>216</v>
      </c>
      <c r="D40" s="304"/>
      <c r="E40" s="305"/>
      <c r="F40" s="133"/>
      <c r="G40" s="501" t="s">
        <v>217</v>
      </c>
      <c r="H40" s="306"/>
      <c r="I40"/>
      <c r="J40" s="307"/>
      <c r="K40" s="308"/>
      <c r="L40" s="309"/>
      <c r="M40" s="310"/>
      <c r="O40" s="497" t="s">
        <v>132</v>
      </c>
      <c r="P40" s="205"/>
      <c r="Q40" s="441" t="s">
        <v>218</v>
      </c>
      <c r="R40" s="206"/>
      <c r="S40" s="77"/>
      <c r="T40" s="105"/>
      <c r="U40" s="105"/>
      <c r="V40" s="314"/>
      <c r="W40" s="127"/>
      <c r="X40" s="127"/>
      <c r="Y40" s="104"/>
      <c r="Z40" s="81"/>
      <c r="AA40" s="109"/>
    </row>
    <row r="41" spans="1:22" s="60" customFormat="1" ht="14.25" customHeight="1">
      <c r="A41" s="131" t="s">
        <v>219</v>
      </c>
      <c r="B41" s="311"/>
      <c r="C41" s="308"/>
      <c r="D41" s="304"/>
      <c r="E41" s="307"/>
      <c r="F41" s="311"/>
      <c r="G41" s="308"/>
      <c r="H41" s="312"/>
      <c r="I41" s="307"/>
      <c r="J41" s="307"/>
      <c r="K41" s="308"/>
      <c r="L41" s="313"/>
      <c r="M41" s="307"/>
      <c r="O41" s="87" t="s">
        <v>220</v>
      </c>
      <c r="P41" s="43"/>
      <c r="Q41" s="43"/>
      <c r="R41" s="43"/>
      <c r="S41" s="43"/>
      <c r="T41" s="43"/>
      <c r="U41" s="87"/>
      <c r="V41" s="43"/>
    </row>
    <row r="42" spans="1:22" s="60" customFormat="1" ht="14.25" customHeight="1">
      <c r="A42" s="131" t="s">
        <v>221</v>
      </c>
      <c r="B42" s="311"/>
      <c r="C42" s="308"/>
      <c r="D42" s="304"/>
      <c r="E42" s="307"/>
      <c r="F42" s="311"/>
      <c r="G42" s="308"/>
      <c r="H42" s="312"/>
      <c r="I42" s="307"/>
      <c r="J42" s="307"/>
      <c r="K42" s="308"/>
      <c r="L42" s="313"/>
      <c r="M42" s="307"/>
      <c r="O42" s="87"/>
      <c r="P42" s="91"/>
      <c r="Q42" s="91"/>
      <c r="R42" s="91"/>
      <c r="S42" s="91"/>
      <c r="T42" s="91"/>
      <c r="U42"/>
      <c r="V42" s="91"/>
    </row>
    <row r="43" spans="1:27" s="60" customFormat="1" ht="14.25" customHeight="1">
      <c r="A43"/>
      <c r="B43"/>
      <c r="C43"/>
      <c r="D43"/>
      <c r="E43"/>
      <c r="F43"/>
      <c r="G43"/>
      <c r="H43"/>
      <c r="I43"/>
      <c r="J43"/>
      <c r="K43"/>
      <c r="L43"/>
      <c r="M43"/>
      <c r="O43"/>
      <c r="P43" s="74"/>
      <c r="Q43" s="74"/>
      <c r="R43" s="74"/>
      <c r="S43" s="74"/>
      <c r="T43" s="74"/>
      <c r="U43" s="458"/>
      <c r="V43" s="74"/>
      <c r="W43" s="15"/>
      <c r="X43" s="15"/>
      <c r="Y43" s="15"/>
      <c r="Z43" s="15"/>
      <c r="AA43" s="15"/>
    </row>
    <row r="44" spans="1:27" s="60" customFormat="1" ht="14.25" customHeight="1">
      <c r="A44"/>
      <c r="B44"/>
      <c r="C44"/>
      <c r="D44"/>
      <c r="E44"/>
      <c r="F44"/>
      <c r="G44"/>
      <c r="H44"/>
      <c r="I44"/>
      <c r="J44"/>
      <c r="K44"/>
      <c r="L44"/>
      <c r="M44"/>
      <c r="O44" s="87"/>
      <c r="P44" s="75"/>
      <c r="Q44" s="75"/>
      <c r="R44" s="75"/>
      <c r="S44" s="75"/>
      <c r="T44" s="75"/>
      <c r="U44" s="75"/>
      <c r="V44" s="75"/>
      <c r="W44" s="15"/>
      <c r="X44" s="15"/>
      <c r="Y44" s="15"/>
      <c r="Z44" s="15"/>
      <c r="AA44" s="15"/>
    </row>
    <row r="45" spans="1:15" ht="15.75" customHeight="1">
      <c r="A45" s="131"/>
      <c r="B45" s="136"/>
      <c r="C45" s="135"/>
      <c r="D45" s="132"/>
      <c r="E45" s="134"/>
      <c r="F45" s="136"/>
      <c r="G45" s="135"/>
      <c r="H45" s="137"/>
      <c r="I45" s="134"/>
      <c r="J45" s="134"/>
      <c r="K45" s="135"/>
      <c r="L45" s="138"/>
      <c r="M45" s="134"/>
      <c r="O45" s="87"/>
    </row>
    <row r="46" spans="1:13" ht="15.75" customHeight="1">
      <c r="A46" s="90"/>
      <c r="B46" s="90"/>
      <c r="C46" s="115"/>
      <c r="D46" s="90"/>
      <c r="E46" s="90"/>
      <c r="F46" s="90"/>
      <c r="G46" s="90"/>
      <c r="H46" s="90"/>
      <c r="I46" s="90"/>
      <c r="J46" s="90"/>
      <c r="K46" s="90"/>
      <c r="L46" s="90"/>
      <c r="M46" s="90"/>
    </row>
    <row r="47" spans="1:13" ht="15.75" customHeight="1">
      <c r="A47" s="130"/>
      <c r="B47" s="130"/>
      <c r="C47" s="130"/>
      <c r="D47" s="76"/>
      <c r="E47" s="76"/>
      <c r="F47" s="76"/>
      <c r="G47" s="76"/>
      <c r="H47" s="76"/>
      <c r="I47" s="76"/>
      <c r="J47" s="76"/>
      <c r="K47" s="76"/>
      <c r="L47" s="76"/>
      <c r="M47" s="76"/>
    </row>
    <row r="48" spans="1:17" ht="15.75" customHeight="1">
      <c r="A48" s="130"/>
      <c r="B48" s="130"/>
      <c r="C48" s="130"/>
      <c r="D48" s="76"/>
      <c r="E48" s="76"/>
      <c r="F48" s="76"/>
      <c r="G48" s="76"/>
      <c r="H48" s="76"/>
      <c r="I48" s="76"/>
      <c r="J48" s="76"/>
      <c r="K48" s="76"/>
      <c r="L48" s="76"/>
      <c r="M48" s="76"/>
      <c r="Q48"/>
    </row>
    <row r="49" spans="1:13" ht="15.75" customHeight="1">
      <c r="A49" s="130"/>
      <c r="B49" s="130"/>
      <c r="C49" s="130"/>
      <c r="D49" s="74"/>
      <c r="E49" s="74"/>
      <c r="F49" s="74"/>
      <c r="G49" s="74"/>
      <c r="H49" s="74"/>
      <c r="I49" s="74"/>
      <c r="J49" s="74"/>
      <c r="K49" s="74"/>
      <c r="L49" s="74"/>
      <c r="M49" s="74"/>
    </row>
    <row r="50" spans="1:13" ht="15.75" customHeight="1">
      <c r="A50" s="130"/>
      <c r="B50" s="130"/>
      <c r="C50" s="130"/>
      <c r="D50" s="74"/>
      <c r="E50" s="74"/>
      <c r="F50" s="74"/>
      <c r="G50" s="74"/>
      <c r="H50" s="74"/>
      <c r="I50" s="74"/>
      <c r="J50" s="74"/>
      <c r="K50" s="74"/>
      <c r="L50" s="74"/>
      <c r="M50" s="74"/>
    </row>
    <row r="51" spans="1:13" ht="15.75" customHeight="1">
      <c r="A51" s="130"/>
      <c r="B51" s="130"/>
      <c r="C51" s="130"/>
      <c r="D51" s="75"/>
      <c r="E51" s="75"/>
      <c r="F51" s="75"/>
      <c r="G51" s="75"/>
      <c r="H51" s="75"/>
      <c r="I51" s="75"/>
      <c r="J51" s="75"/>
      <c r="K51" s="75"/>
      <c r="L51" s="75"/>
      <c r="M51" s="75"/>
    </row>
  </sheetData>
  <sheetProtection/>
  <printOptions/>
  <pageMargins left="0.7874015748031497" right="0.1968503937007874" top="0.21" bottom="0.27" header="0.15748031496062992" footer="0.15748031496062992"/>
  <pageSetup horizontalDpi="160" verticalDpi="160" orientation="landscape" paperSize="9" r:id="rId1"/>
</worksheet>
</file>

<file path=xl/worksheets/sheet6.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
    </sheetView>
  </sheetViews>
  <sheetFormatPr defaultColWidth="8.796875" defaultRowHeight="14.25"/>
  <cols>
    <col min="1" max="1" width="3.8984375" style="0" customWidth="1"/>
    <col min="2" max="2" width="10.3984375" style="0" customWidth="1"/>
    <col min="3" max="3" width="2" style="0" customWidth="1"/>
    <col min="4" max="4" width="7.5" style="390" customWidth="1"/>
    <col min="5" max="5" width="2.69921875" style="0" customWidth="1"/>
    <col min="6" max="6" width="4.69921875" style="0" customWidth="1"/>
    <col min="7" max="7" width="5" style="0" customWidth="1"/>
    <col min="8" max="8" width="12.69921875" style="0" customWidth="1"/>
    <col min="9" max="10" width="13.3984375" style="0" customWidth="1"/>
  </cols>
  <sheetData>
    <row r="1" spans="1:10" ht="18.75">
      <c r="A1" s="148" t="s">
        <v>222</v>
      </c>
      <c r="B1" s="149"/>
      <c r="C1" s="149"/>
      <c r="D1" s="345"/>
      <c r="E1" s="150"/>
      <c r="F1" s="150"/>
      <c r="G1" s="151"/>
      <c r="H1" s="152"/>
      <c r="I1" s="153"/>
      <c r="J1" s="464" t="s">
        <v>87</v>
      </c>
    </row>
    <row r="2" spans="1:10" ht="4.5" customHeight="1">
      <c r="A2" s="154"/>
      <c r="B2" s="155"/>
      <c r="C2" s="155"/>
      <c r="D2" s="346"/>
      <c r="E2" s="155"/>
      <c r="F2" s="155"/>
      <c r="G2" s="156"/>
      <c r="H2" s="157"/>
      <c r="I2" s="158"/>
      <c r="J2" s="158"/>
    </row>
    <row r="3" spans="1:10" ht="13.5" customHeight="1">
      <c r="A3" s="159"/>
      <c r="B3" s="160"/>
      <c r="C3" s="160"/>
      <c r="D3" s="347" t="s">
        <v>223</v>
      </c>
      <c r="E3" s="161"/>
      <c r="F3" s="161"/>
      <c r="G3" s="162"/>
      <c r="H3" s="163"/>
      <c r="I3" s="164" t="s">
        <v>224</v>
      </c>
      <c r="J3" s="165"/>
    </row>
    <row r="4" spans="1:10" ht="13.5" customHeight="1">
      <c r="A4" s="166" t="s">
        <v>225</v>
      </c>
      <c r="B4" s="167"/>
      <c r="C4" s="167"/>
      <c r="D4" s="348" t="s">
        <v>226</v>
      </c>
      <c r="E4" s="167"/>
      <c r="F4" s="167"/>
      <c r="G4" s="168"/>
      <c r="H4" s="169" t="s">
        <v>227</v>
      </c>
      <c r="I4" s="166" t="s">
        <v>223</v>
      </c>
      <c r="J4" s="170" t="s">
        <v>227</v>
      </c>
    </row>
    <row r="5" spans="1:10" ht="13.5" customHeight="1">
      <c r="A5" s="171"/>
      <c r="B5" s="172"/>
      <c r="C5" s="172"/>
      <c r="D5" s="349"/>
      <c r="E5" s="173"/>
      <c r="F5" s="173"/>
      <c r="G5" s="174" t="s">
        <v>228</v>
      </c>
      <c r="H5" s="175" t="s">
        <v>229</v>
      </c>
      <c r="I5" s="176" t="s">
        <v>230</v>
      </c>
      <c r="J5" s="175" t="s">
        <v>229</v>
      </c>
    </row>
    <row r="6" spans="1:10" ht="14.25" customHeight="1">
      <c r="A6" s="391">
        <v>1</v>
      </c>
      <c r="B6" s="392" t="s">
        <v>231</v>
      </c>
      <c r="C6" s="392"/>
      <c r="D6" s="448">
        <v>24</v>
      </c>
      <c r="E6" s="449" t="s">
        <v>127</v>
      </c>
      <c r="F6" s="450">
        <v>0</v>
      </c>
      <c r="G6" s="451" t="s">
        <v>95</v>
      </c>
      <c r="H6" s="215">
        <v>0.6960556844547563</v>
      </c>
      <c r="I6" s="427">
        <v>24</v>
      </c>
      <c r="J6" s="218">
        <v>0.6960556844547563</v>
      </c>
    </row>
    <row r="7" spans="1:10" ht="14.25" customHeight="1">
      <c r="A7" s="177">
        <v>2</v>
      </c>
      <c r="B7" s="182" t="s">
        <v>232</v>
      </c>
      <c r="C7" s="182"/>
      <c r="D7" s="452">
        <v>6</v>
      </c>
      <c r="E7" s="453" t="s">
        <v>127</v>
      </c>
      <c r="F7" s="454">
        <v>0</v>
      </c>
      <c r="G7" s="455" t="s">
        <v>95</v>
      </c>
      <c r="H7" s="214">
        <v>0.17401392111368907</v>
      </c>
      <c r="I7" s="180"/>
      <c r="J7" s="181"/>
    </row>
    <row r="8" spans="1:10" ht="14.25" customHeight="1">
      <c r="A8" s="177">
        <v>3</v>
      </c>
      <c r="B8" s="182" t="s">
        <v>233</v>
      </c>
      <c r="C8" s="182"/>
      <c r="D8" s="452">
        <v>5</v>
      </c>
      <c r="E8" s="453" t="s">
        <v>127</v>
      </c>
      <c r="F8" s="454">
        <v>0</v>
      </c>
      <c r="G8" s="455" t="s">
        <v>95</v>
      </c>
      <c r="H8" s="214">
        <v>0.14501160092807425</v>
      </c>
      <c r="J8" s="181"/>
    </row>
    <row r="9" spans="1:10" ht="14.25" customHeight="1">
      <c r="A9" s="177">
        <v>4</v>
      </c>
      <c r="B9" s="182" t="s">
        <v>234</v>
      </c>
      <c r="C9" s="182"/>
      <c r="D9" s="452">
        <v>14</v>
      </c>
      <c r="E9" s="453" t="s">
        <v>127</v>
      </c>
      <c r="F9" s="454">
        <v>0</v>
      </c>
      <c r="G9" s="455" t="s">
        <v>95</v>
      </c>
      <c r="H9" s="214">
        <v>0.40603248259860786</v>
      </c>
      <c r="I9" s="183" t="s">
        <v>235</v>
      </c>
      <c r="J9" s="181"/>
    </row>
    <row r="10" spans="1:10" ht="14.25" customHeight="1">
      <c r="A10" s="177">
        <v>5</v>
      </c>
      <c r="B10" s="182" t="s">
        <v>236</v>
      </c>
      <c r="C10" s="182"/>
      <c r="D10" s="452">
        <v>4</v>
      </c>
      <c r="E10" s="453" t="s">
        <v>127</v>
      </c>
      <c r="F10" s="454">
        <v>0</v>
      </c>
      <c r="G10" s="455" t="s">
        <v>95</v>
      </c>
      <c r="H10" s="214">
        <v>0.11600928074245939</v>
      </c>
      <c r="J10" s="181"/>
    </row>
    <row r="11" spans="1:10" ht="14.25" customHeight="1">
      <c r="A11" s="177">
        <v>6</v>
      </c>
      <c r="B11" s="182" t="s">
        <v>237</v>
      </c>
      <c r="C11" s="182"/>
      <c r="D11" s="452">
        <v>4</v>
      </c>
      <c r="E11" s="453" t="s">
        <v>127</v>
      </c>
      <c r="F11" s="454">
        <v>0</v>
      </c>
      <c r="G11" s="455" t="s">
        <v>95</v>
      </c>
      <c r="H11" s="214">
        <v>0.11600928074245939</v>
      </c>
      <c r="I11" s="180"/>
      <c r="J11" s="181"/>
    </row>
    <row r="12" spans="1:10" ht="14.25" customHeight="1">
      <c r="A12" s="184">
        <v>7</v>
      </c>
      <c r="B12" s="185" t="s">
        <v>238</v>
      </c>
      <c r="C12" s="172"/>
      <c r="D12" s="448">
        <v>16</v>
      </c>
      <c r="E12" s="449" t="s">
        <v>127</v>
      </c>
      <c r="F12" s="450">
        <v>1</v>
      </c>
      <c r="G12" s="451" t="s">
        <v>95</v>
      </c>
      <c r="H12" s="215">
        <v>0.46403712296983757</v>
      </c>
      <c r="I12" s="217">
        <v>49</v>
      </c>
      <c r="J12" s="218">
        <v>1.4211136890951275</v>
      </c>
    </row>
    <row r="13" spans="1:10" ht="14.25" customHeight="1">
      <c r="A13" s="350">
        <v>8</v>
      </c>
      <c r="B13" s="351" t="s">
        <v>239</v>
      </c>
      <c r="C13" s="352"/>
      <c r="D13" s="452">
        <v>319</v>
      </c>
      <c r="E13" s="453" t="s">
        <v>127</v>
      </c>
      <c r="F13" s="454">
        <v>2</v>
      </c>
      <c r="G13" s="455" t="s">
        <v>95</v>
      </c>
      <c r="H13" s="355">
        <v>9.251740139211137</v>
      </c>
      <c r="I13" s="356"/>
      <c r="J13" s="357"/>
    </row>
    <row r="14" spans="1:10" ht="14.25" customHeight="1">
      <c r="A14" s="358">
        <v>9</v>
      </c>
      <c r="B14" s="359" t="s">
        <v>240</v>
      </c>
      <c r="C14" s="360"/>
      <c r="D14" s="452">
        <v>80</v>
      </c>
      <c r="E14" s="453" t="s">
        <v>127</v>
      </c>
      <c r="F14" s="454">
        <v>0</v>
      </c>
      <c r="G14" s="455" t="s">
        <v>95</v>
      </c>
      <c r="H14" s="355">
        <v>2.320185614849188</v>
      </c>
      <c r="I14" s="181"/>
      <c r="J14" s="187"/>
    </row>
    <row r="15" spans="1:10" ht="14.25" customHeight="1">
      <c r="A15" s="358">
        <v>10</v>
      </c>
      <c r="B15" s="359" t="s">
        <v>241</v>
      </c>
      <c r="C15" s="360"/>
      <c r="D15" s="452">
        <v>60</v>
      </c>
      <c r="E15" s="453" t="s">
        <v>127</v>
      </c>
      <c r="F15" s="454">
        <v>0</v>
      </c>
      <c r="G15" s="455" t="s">
        <v>95</v>
      </c>
      <c r="H15" s="355">
        <v>1.740139211136891</v>
      </c>
      <c r="I15" s="181"/>
      <c r="J15" s="187"/>
    </row>
    <row r="16" spans="1:10" ht="14.25" customHeight="1">
      <c r="A16" s="358">
        <v>11</v>
      </c>
      <c r="B16" s="359" t="s">
        <v>242</v>
      </c>
      <c r="C16" s="360"/>
      <c r="D16" s="452">
        <v>168</v>
      </c>
      <c r="E16" s="453" t="s">
        <v>127</v>
      </c>
      <c r="F16" s="454">
        <v>2</v>
      </c>
      <c r="G16" s="455" t="s">
        <v>95</v>
      </c>
      <c r="H16" s="355">
        <v>4.872389791183294</v>
      </c>
      <c r="I16" s="181"/>
      <c r="J16" s="187"/>
    </row>
    <row r="17" spans="1:10" ht="14.25" customHeight="1">
      <c r="A17" s="358">
        <v>12</v>
      </c>
      <c r="B17" s="359" t="s">
        <v>243</v>
      </c>
      <c r="C17" s="360"/>
      <c r="D17" s="452">
        <v>281</v>
      </c>
      <c r="E17" s="453" t="s">
        <v>127</v>
      </c>
      <c r="F17" s="454">
        <v>6</v>
      </c>
      <c r="G17" s="455" t="s">
        <v>95</v>
      </c>
      <c r="H17" s="355">
        <v>8.149651972157773</v>
      </c>
      <c r="I17" s="363" t="s">
        <v>244</v>
      </c>
      <c r="J17" s="187"/>
    </row>
    <row r="18" spans="1:10" ht="14.25" customHeight="1">
      <c r="A18" s="358">
        <v>13</v>
      </c>
      <c r="B18" s="359" t="s">
        <v>245</v>
      </c>
      <c r="C18" s="360"/>
      <c r="D18" s="452">
        <v>1201</v>
      </c>
      <c r="E18" s="453" t="s">
        <v>127</v>
      </c>
      <c r="F18" s="454">
        <v>22</v>
      </c>
      <c r="G18" s="455" t="s">
        <v>95</v>
      </c>
      <c r="H18" s="355">
        <v>34.83178654292343</v>
      </c>
      <c r="I18" s="181"/>
      <c r="J18" s="187"/>
    </row>
    <row r="19" spans="1:10" ht="14.25" customHeight="1">
      <c r="A19" s="358">
        <v>14</v>
      </c>
      <c r="B19" s="359" t="s">
        <v>246</v>
      </c>
      <c r="C19" s="360"/>
      <c r="D19" s="452">
        <v>300</v>
      </c>
      <c r="E19" s="453" t="s">
        <v>127</v>
      </c>
      <c r="F19" s="454">
        <v>2</v>
      </c>
      <c r="G19" s="455" t="s">
        <v>95</v>
      </c>
      <c r="H19" s="355">
        <v>8.700696055684455</v>
      </c>
      <c r="I19" s="364"/>
      <c r="J19" s="219"/>
    </row>
    <row r="20" spans="1:10" ht="14.25" customHeight="1">
      <c r="A20" s="358">
        <v>15</v>
      </c>
      <c r="B20" s="359" t="s">
        <v>247</v>
      </c>
      <c r="C20" s="360"/>
      <c r="D20" s="452">
        <v>39</v>
      </c>
      <c r="E20" s="453" t="s">
        <v>127</v>
      </c>
      <c r="F20" s="454">
        <v>0</v>
      </c>
      <c r="G20" s="455" t="s">
        <v>95</v>
      </c>
      <c r="H20" s="355">
        <v>1.131090487238979</v>
      </c>
      <c r="I20" s="364"/>
      <c r="J20" s="219"/>
    </row>
    <row r="21" spans="1:10" ht="14.25" customHeight="1">
      <c r="A21" s="358">
        <v>16</v>
      </c>
      <c r="B21" s="359" t="s">
        <v>248</v>
      </c>
      <c r="C21" s="360"/>
      <c r="D21" s="452">
        <v>50</v>
      </c>
      <c r="E21" s="453" t="s">
        <v>127</v>
      </c>
      <c r="F21" s="454">
        <v>1</v>
      </c>
      <c r="G21" s="455" t="s">
        <v>95</v>
      </c>
      <c r="H21" s="355">
        <v>1.4501160092807424</v>
      </c>
      <c r="I21" s="181"/>
      <c r="J21" s="187"/>
    </row>
    <row r="22" spans="1:10" ht="14.25" customHeight="1">
      <c r="A22" s="365">
        <v>17</v>
      </c>
      <c r="B22" s="366" t="s">
        <v>249</v>
      </c>
      <c r="C22" s="367"/>
      <c r="D22" s="448">
        <v>161</v>
      </c>
      <c r="E22" s="449" t="s">
        <v>127</v>
      </c>
      <c r="F22" s="450">
        <v>0</v>
      </c>
      <c r="G22" s="451" t="s">
        <v>95</v>
      </c>
      <c r="H22" s="355">
        <v>4.669373549883991</v>
      </c>
      <c r="I22" s="370">
        <v>2659</v>
      </c>
      <c r="J22" s="218">
        <v>77.11716937354988</v>
      </c>
    </row>
    <row r="23" spans="1:10" ht="14.25" customHeight="1">
      <c r="A23" s="371">
        <v>18</v>
      </c>
      <c r="B23" s="372" t="s">
        <v>250</v>
      </c>
      <c r="C23" s="372"/>
      <c r="D23" s="452">
        <v>6</v>
      </c>
      <c r="E23" s="453" t="s">
        <v>127</v>
      </c>
      <c r="F23" s="454">
        <v>0</v>
      </c>
      <c r="G23" s="455" t="s">
        <v>95</v>
      </c>
      <c r="H23" s="375">
        <v>0.17401392111368907</v>
      </c>
      <c r="I23" s="376"/>
      <c r="J23" s="377"/>
    </row>
    <row r="24" spans="1:10" ht="14.25" customHeight="1">
      <c r="A24" s="177">
        <v>19</v>
      </c>
      <c r="B24" s="182" t="s">
        <v>251</v>
      </c>
      <c r="C24" s="182"/>
      <c r="D24" s="452">
        <v>2</v>
      </c>
      <c r="E24" s="453" t="s">
        <v>127</v>
      </c>
      <c r="F24" s="454">
        <v>0</v>
      </c>
      <c r="G24" s="455" t="s">
        <v>95</v>
      </c>
      <c r="H24" s="214">
        <v>0.058004640371229696</v>
      </c>
      <c r="I24" s="363" t="s">
        <v>252</v>
      </c>
      <c r="J24" s="187"/>
    </row>
    <row r="25" spans="1:10" ht="14.25" customHeight="1">
      <c r="A25" s="378">
        <v>20</v>
      </c>
      <c r="B25" s="188" t="s">
        <v>253</v>
      </c>
      <c r="C25" s="188"/>
      <c r="D25" s="448">
        <v>13</v>
      </c>
      <c r="E25" s="449" t="s">
        <v>127</v>
      </c>
      <c r="F25" s="450">
        <v>0</v>
      </c>
      <c r="G25" s="451" t="s">
        <v>95</v>
      </c>
      <c r="H25" s="215">
        <v>0.37703016241299303</v>
      </c>
      <c r="I25" s="381">
        <v>21</v>
      </c>
      <c r="J25" s="218">
        <v>0.6090487238979118</v>
      </c>
    </row>
    <row r="26" spans="1:10" ht="14.25" customHeight="1">
      <c r="A26" s="177">
        <v>21</v>
      </c>
      <c r="B26" s="182" t="s">
        <v>254</v>
      </c>
      <c r="C26" s="182"/>
      <c r="D26" s="452">
        <v>17</v>
      </c>
      <c r="E26" s="453" t="s">
        <v>127</v>
      </c>
      <c r="F26" s="454">
        <v>0</v>
      </c>
      <c r="G26" s="455" t="s">
        <v>95</v>
      </c>
      <c r="H26" s="214">
        <v>0.4930394431554524</v>
      </c>
      <c r="I26" s="180"/>
      <c r="J26" s="187"/>
    </row>
    <row r="27" spans="1:10" ht="14.25" customHeight="1">
      <c r="A27" s="177">
        <v>22</v>
      </c>
      <c r="B27" s="182" t="s">
        <v>255</v>
      </c>
      <c r="C27" s="182"/>
      <c r="D27" s="452">
        <v>78</v>
      </c>
      <c r="E27" s="453" t="s">
        <v>127</v>
      </c>
      <c r="F27" s="454">
        <v>0</v>
      </c>
      <c r="G27" s="455" t="s">
        <v>95</v>
      </c>
      <c r="H27" s="214">
        <v>2.262180974477958</v>
      </c>
      <c r="I27" s="183" t="s">
        <v>256</v>
      </c>
      <c r="J27" s="187"/>
    </row>
    <row r="28" spans="1:10" ht="14.25" customHeight="1">
      <c r="A28" s="177">
        <v>23</v>
      </c>
      <c r="B28" s="182" t="s">
        <v>257</v>
      </c>
      <c r="C28" s="182"/>
      <c r="D28" s="452">
        <v>103</v>
      </c>
      <c r="E28" s="453" t="s">
        <v>127</v>
      </c>
      <c r="F28" s="454">
        <v>0</v>
      </c>
      <c r="G28" s="455" t="s">
        <v>95</v>
      </c>
      <c r="H28" s="214">
        <v>2.9872389791183296</v>
      </c>
      <c r="I28" s="180"/>
      <c r="J28" s="187"/>
    </row>
    <row r="29" spans="1:10" ht="14.25" customHeight="1">
      <c r="A29" s="184">
        <v>24</v>
      </c>
      <c r="B29" s="185" t="s">
        <v>258</v>
      </c>
      <c r="C29" s="188"/>
      <c r="D29" s="448">
        <v>47</v>
      </c>
      <c r="E29" s="449" t="s">
        <v>127</v>
      </c>
      <c r="F29" s="450">
        <v>0</v>
      </c>
      <c r="G29" s="451" t="s">
        <v>95</v>
      </c>
      <c r="H29" s="215">
        <v>1.363109048723898</v>
      </c>
      <c r="I29" s="217">
        <v>245</v>
      </c>
      <c r="J29" s="218">
        <v>7.105568445475638</v>
      </c>
    </row>
    <row r="30" spans="1:10" ht="14.25" customHeight="1">
      <c r="A30" s="177">
        <v>25</v>
      </c>
      <c r="B30" s="182" t="s">
        <v>259</v>
      </c>
      <c r="C30" s="182"/>
      <c r="D30" s="452">
        <v>8</v>
      </c>
      <c r="E30" s="453" t="s">
        <v>127</v>
      </c>
      <c r="F30" s="454">
        <v>0</v>
      </c>
      <c r="G30" s="455" t="s">
        <v>95</v>
      </c>
      <c r="H30" s="214">
        <v>0.23201856148491878</v>
      </c>
      <c r="I30" s="180"/>
      <c r="J30" s="187"/>
    </row>
    <row r="31" spans="1:10" ht="14.25" customHeight="1">
      <c r="A31" s="177">
        <v>26</v>
      </c>
      <c r="B31" s="182" t="s">
        <v>260</v>
      </c>
      <c r="C31" s="182"/>
      <c r="D31" s="452">
        <v>39</v>
      </c>
      <c r="E31" s="453" t="s">
        <v>127</v>
      </c>
      <c r="F31" s="454">
        <v>0</v>
      </c>
      <c r="G31" s="455" t="s">
        <v>95</v>
      </c>
      <c r="H31" s="214">
        <v>1.131090487238979</v>
      </c>
      <c r="I31" s="180"/>
      <c r="J31" s="187"/>
    </row>
    <row r="32" spans="1:10" ht="14.25" customHeight="1">
      <c r="A32" s="177">
        <v>27</v>
      </c>
      <c r="B32" s="182" t="s">
        <v>261</v>
      </c>
      <c r="C32" s="182"/>
      <c r="D32" s="452">
        <v>194</v>
      </c>
      <c r="E32" s="453" t="s">
        <v>127</v>
      </c>
      <c r="F32" s="454">
        <v>2</v>
      </c>
      <c r="G32" s="455" t="s">
        <v>95</v>
      </c>
      <c r="H32" s="214">
        <v>5.626450116009281</v>
      </c>
      <c r="I32" s="180"/>
      <c r="J32" s="187"/>
    </row>
    <row r="33" spans="1:10" ht="14.25" customHeight="1">
      <c r="A33" s="177">
        <v>28</v>
      </c>
      <c r="B33" s="182" t="s">
        <v>262</v>
      </c>
      <c r="C33" s="182"/>
      <c r="D33" s="452">
        <v>35</v>
      </c>
      <c r="E33" s="453" t="s">
        <v>127</v>
      </c>
      <c r="F33" s="454">
        <v>2</v>
      </c>
      <c r="G33" s="455" t="s">
        <v>95</v>
      </c>
      <c r="H33" s="214">
        <v>1.0150812064965198</v>
      </c>
      <c r="I33" s="183" t="s">
        <v>263</v>
      </c>
      <c r="J33" s="187"/>
    </row>
    <row r="34" spans="1:10" ht="14.25" customHeight="1">
      <c r="A34" s="177">
        <v>29</v>
      </c>
      <c r="B34" s="182" t="s">
        <v>264</v>
      </c>
      <c r="C34" s="182"/>
      <c r="D34" s="452">
        <v>21</v>
      </c>
      <c r="E34" s="453" t="s">
        <v>127</v>
      </c>
      <c r="F34" s="454">
        <v>0</v>
      </c>
      <c r="G34" s="455" t="s">
        <v>95</v>
      </c>
      <c r="H34" s="214">
        <v>0.6090487238979118</v>
      </c>
      <c r="I34" s="180"/>
      <c r="J34" s="187"/>
    </row>
    <row r="35" spans="1:10" ht="14.25" customHeight="1">
      <c r="A35" s="184">
        <v>30</v>
      </c>
      <c r="B35" s="185" t="s">
        <v>265</v>
      </c>
      <c r="C35" s="188"/>
      <c r="D35" s="448">
        <v>9</v>
      </c>
      <c r="E35" s="449" t="s">
        <v>127</v>
      </c>
      <c r="F35" s="450">
        <v>0</v>
      </c>
      <c r="G35" s="451" t="s">
        <v>95</v>
      </c>
      <c r="H35" s="215">
        <v>0.2610208816705336</v>
      </c>
      <c r="I35" s="217">
        <v>306</v>
      </c>
      <c r="J35" s="218">
        <v>8.874709976798144</v>
      </c>
    </row>
    <row r="36" spans="1:10" ht="14.25" customHeight="1">
      <c r="A36" s="350">
        <v>31</v>
      </c>
      <c r="B36" s="351" t="s">
        <v>266</v>
      </c>
      <c r="C36" s="352"/>
      <c r="D36" s="452">
        <v>2</v>
      </c>
      <c r="E36" s="453" t="s">
        <v>127</v>
      </c>
      <c r="F36" s="454">
        <v>0</v>
      </c>
      <c r="G36" s="455" t="s">
        <v>95</v>
      </c>
      <c r="H36" s="382">
        <v>0.058004640371229696</v>
      </c>
      <c r="I36" s="376"/>
      <c r="J36" s="383"/>
    </row>
    <row r="37" spans="1:10" ht="14.25" customHeight="1">
      <c r="A37" s="358">
        <v>32</v>
      </c>
      <c r="B37" s="359" t="s">
        <v>267</v>
      </c>
      <c r="C37" s="360"/>
      <c r="D37" s="452">
        <v>4</v>
      </c>
      <c r="E37" s="453" t="s">
        <v>127</v>
      </c>
      <c r="F37" s="454">
        <v>0</v>
      </c>
      <c r="G37" s="455" t="s">
        <v>95</v>
      </c>
      <c r="H37" s="384">
        <v>0.11600928074245939</v>
      </c>
      <c r="I37" s="181"/>
      <c r="J37" s="385"/>
    </row>
    <row r="38" spans="1:11" ht="14.25" customHeight="1">
      <c r="A38" s="358">
        <v>33</v>
      </c>
      <c r="B38" s="359" t="s">
        <v>268</v>
      </c>
      <c r="C38" s="360"/>
      <c r="D38" s="452">
        <v>5</v>
      </c>
      <c r="E38" s="453" t="s">
        <v>127</v>
      </c>
      <c r="F38" s="454">
        <v>0</v>
      </c>
      <c r="G38" s="455" t="s">
        <v>95</v>
      </c>
      <c r="H38" s="384">
        <v>0.14501160092807425</v>
      </c>
      <c r="I38" s="363"/>
      <c r="J38" s="385"/>
      <c r="K38" s="211"/>
    </row>
    <row r="39" spans="1:10" ht="14.25" customHeight="1">
      <c r="A39" s="358">
        <v>34</v>
      </c>
      <c r="B39" s="359" t="s">
        <v>269</v>
      </c>
      <c r="C39" s="360"/>
      <c r="D39" s="452">
        <v>18</v>
      </c>
      <c r="E39" s="453" t="s">
        <v>127</v>
      </c>
      <c r="F39" s="454">
        <v>1</v>
      </c>
      <c r="G39" s="455" t="s">
        <v>95</v>
      </c>
      <c r="H39" s="384">
        <v>0.5220417633410672</v>
      </c>
      <c r="I39" s="181"/>
      <c r="J39" s="385"/>
    </row>
    <row r="40" spans="1:10" ht="14.25" customHeight="1">
      <c r="A40" s="358">
        <v>35</v>
      </c>
      <c r="B40" s="359" t="s">
        <v>270</v>
      </c>
      <c r="C40" s="360"/>
      <c r="D40" s="452">
        <v>6</v>
      </c>
      <c r="E40" s="453" t="s">
        <v>127</v>
      </c>
      <c r="F40" s="454">
        <v>0</v>
      </c>
      <c r="G40" s="455" t="s">
        <v>95</v>
      </c>
      <c r="H40" s="384">
        <v>0.17401392111368907</v>
      </c>
      <c r="I40" s="181" t="s">
        <v>271</v>
      </c>
      <c r="J40" s="386"/>
    </row>
    <row r="41" spans="1:10" ht="14.25" customHeight="1">
      <c r="A41" s="358">
        <v>36</v>
      </c>
      <c r="B41" s="359" t="s">
        <v>272</v>
      </c>
      <c r="C41" s="360"/>
      <c r="D41" s="452">
        <v>2</v>
      </c>
      <c r="E41" s="453" t="s">
        <v>127</v>
      </c>
      <c r="F41" s="454">
        <v>0</v>
      </c>
      <c r="G41" s="455" t="s">
        <v>95</v>
      </c>
      <c r="H41" s="384">
        <v>0.058004640371229696</v>
      </c>
      <c r="I41" s="181"/>
      <c r="J41" s="385"/>
    </row>
    <row r="42" spans="1:10" ht="14.25" customHeight="1">
      <c r="A42" s="358">
        <v>37</v>
      </c>
      <c r="B42" s="359" t="s">
        <v>273</v>
      </c>
      <c r="C42" s="360"/>
      <c r="D42" s="452">
        <v>4</v>
      </c>
      <c r="E42" s="453" t="s">
        <v>127</v>
      </c>
      <c r="F42" s="454">
        <v>0</v>
      </c>
      <c r="G42" s="455" t="s">
        <v>95</v>
      </c>
      <c r="H42" s="384">
        <v>0.11600928074245939</v>
      </c>
      <c r="I42" s="363"/>
      <c r="J42" s="385"/>
    </row>
    <row r="43" spans="1:10" ht="14.25" customHeight="1">
      <c r="A43" s="358">
        <v>38</v>
      </c>
      <c r="B43" s="359" t="s">
        <v>274</v>
      </c>
      <c r="C43" s="360"/>
      <c r="D43" s="452">
        <v>6</v>
      </c>
      <c r="E43" s="453" t="s">
        <v>127</v>
      </c>
      <c r="F43" s="454">
        <v>1</v>
      </c>
      <c r="G43" s="455" t="s">
        <v>95</v>
      </c>
      <c r="H43" s="384">
        <v>0.17401392111368907</v>
      </c>
      <c r="I43" s="181"/>
      <c r="J43" s="385"/>
    </row>
    <row r="44" spans="1:10" ht="14.25" customHeight="1">
      <c r="A44" s="365">
        <v>39</v>
      </c>
      <c r="B44" s="366" t="s">
        <v>275</v>
      </c>
      <c r="C44" s="367"/>
      <c r="D44" s="448">
        <v>8</v>
      </c>
      <c r="E44" s="449" t="s">
        <v>127</v>
      </c>
      <c r="F44" s="450">
        <v>0</v>
      </c>
      <c r="G44" s="451" t="s">
        <v>95</v>
      </c>
      <c r="H44" s="387">
        <v>0.23201856148491878</v>
      </c>
      <c r="I44" s="370">
        <v>55</v>
      </c>
      <c r="J44" s="388">
        <v>1.5951276102088168</v>
      </c>
    </row>
    <row r="45" spans="1:10" ht="14.25" customHeight="1">
      <c r="A45" s="177">
        <v>40</v>
      </c>
      <c r="B45" s="182" t="s">
        <v>276</v>
      </c>
      <c r="C45" s="400"/>
      <c r="D45" s="452">
        <v>45</v>
      </c>
      <c r="E45" s="453" t="s">
        <v>127</v>
      </c>
      <c r="F45" s="454">
        <v>0</v>
      </c>
      <c r="G45" s="455" t="s">
        <v>95</v>
      </c>
      <c r="H45" s="214">
        <v>1.3051044083526682</v>
      </c>
      <c r="I45" s="180"/>
      <c r="J45" s="187"/>
    </row>
    <row r="46" spans="1:10" ht="14.25" customHeight="1">
      <c r="A46" s="177">
        <v>41</v>
      </c>
      <c r="B46" s="182" t="s">
        <v>277</v>
      </c>
      <c r="C46" s="400"/>
      <c r="D46" s="452">
        <v>0</v>
      </c>
      <c r="E46" s="453" t="s">
        <v>127</v>
      </c>
      <c r="F46" s="454">
        <v>0</v>
      </c>
      <c r="G46" s="455" t="s">
        <v>95</v>
      </c>
      <c r="H46" s="214">
        <v>0</v>
      </c>
      <c r="I46" s="189"/>
      <c r="J46" s="187"/>
    </row>
    <row r="47" spans="1:10" ht="14.25" customHeight="1">
      <c r="A47" s="177">
        <v>42</v>
      </c>
      <c r="B47" s="182" t="s">
        <v>278</v>
      </c>
      <c r="C47" s="400"/>
      <c r="D47" s="452">
        <v>9</v>
      </c>
      <c r="E47" s="453" t="s">
        <v>127</v>
      </c>
      <c r="F47" s="454">
        <v>0</v>
      </c>
      <c r="G47" s="455" t="s">
        <v>95</v>
      </c>
      <c r="H47" s="214">
        <v>0.2610208816705336</v>
      </c>
      <c r="I47" s="180"/>
      <c r="J47" s="187"/>
    </row>
    <row r="48" spans="1:10" ht="14.25" customHeight="1">
      <c r="A48" s="177">
        <v>43</v>
      </c>
      <c r="B48" s="182" t="s">
        <v>279</v>
      </c>
      <c r="C48" s="400"/>
      <c r="D48" s="452">
        <v>8</v>
      </c>
      <c r="E48" s="453" t="s">
        <v>127</v>
      </c>
      <c r="F48" s="454">
        <v>1</v>
      </c>
      <c r="G48" s="455" t="s">
        <v>95</v>
      </c>
      <c r="H48" s="214">
        <v>0.23201856148491878</v>
      </c>
      <c r="I48" s="183" t="s">
        <v>280</v>
      </c>
      <c r="J48" s="187"/>
    </row>
    <row r="49" spans="1:10" ht="14.25" customHeight="1">
      <c r="A49" s="177">
        <v>44</v>
      </c>
      <c r="B49" s="182" t="s">
        <v>281</v>
      </c>
      <c r="C49" s="400"/>
      <c r="D49" s="452">
        <v>2</v>
      </c>
      <c r="E49" s="453" t="s">
        <v>127</v>
      </c>
      <c r="F49" s="454">
        <v>0</v>
      </c>
      <c r="G49" s="455" t="s">
        <v>95</v>
      </c>
      <c r="H49" s="214">
        <v>0.058004640371229696</v>
      </c>
      <c r="I49" s="180"/>
      <c r="J49" s="187"/>
    </row>
    <row r="50" spans="1:10" ht="14.25" customHeight="1">
      <c r="A50" s="177">
        <v>45</v>
      </c>
      <c r="B50" s="182" t="s">
        <v>282</v>
      </c>
      <c r="C50" s="400"/>
      <c r="D50" s="452">
        <v>2</v>
      </c>
      <c r="E50" s="453" t="s">
        <v>127</v>
      </c>
      <c r="F50" s="454">
        <v>0</v>
      </c>
      <c r="G50" s="455" t="s">
        <v>95</v>
      </c>
      <c r="H50" s="214">
        <v>0.058004640371229696</v>
      </c>
      <c r="J50" s="187"/>
    </row>
    <row r="51" spans="1:10" ht="14.25" customHeight="1">
      <c r="A51" s="177">
        <v>46</v>
      </c>
      <c r="B51" s="182" t="s">
        <v>283</v>
      </c>
      <c r="C51" s="400"/>
      <c r="D51" s="452">
        <v>9</v>
      </c>
      <c r="E51" s="453" t="s">
        <v>127</v>
      </c>
      <c r="F51" s="454">
        <v>0</v>
      </c>
      <c r="G51" s="455" t="s">
        <v>95</v>
      </c>
      <c r="H51" s="214">
        <v>0.2610208816705336</v>
      </c>
      <c r="I51" s="180"/>
      <c r="J51" s="187"/>
    </row>
    <row r="52" spans="1:10" ht="14.25" customHeight="1" thickBot="1">
      <c r="A52" s="190">
        <v>47</v>
      </c>
      <c r="B52" s="191" t="s">
        <v>284</v>
      </c>
      <c r="C52" s="401"/>
      <c r="D52" s="446">
        <v>14</v>
      </c>
      <c r="E52" s="199" t="s">
        <v>127</v>
      </c>
      <c r="F52" s="396">
        <v>1</v>
      </c>
      <c r="G52" s="447" t="s">
        <v>95</v>
      </c>
      <c r="H52" s="214">
        <v>0.40603248259860786</v>
      </c>
      <c r="I52" s="220">
        <v>89</v>
      </c>
      <c r="J52" s="218">
        <v>2.5812064965197217</v>
      </c>
    </row>
    <row r="53" spans="1:10" ht="14.25" customHeight="1" thickTop="1">
      <c r="A53" s="269" t="s">
        <v>285</v>
      </c>
      <c r="B53" s="192"/>
      <c r="C53" s="402"/>
      <c r="D53" s="213">
        <v>3448</v>
      </c>
      <c r="E53" s="193" t="s">
        <v>127</v>
      </c>
      <c r="F53" s="321">
        <v>44</v>
      </c>
      <c r="G53" s="194" t="s">
        <v>95</v>
      </c>
      <c r="H53" s="216">
        <v>100</v>
      </c>
      <c r="I53" s="221">
        <v>3448</v>
      </c>
      <c r="J53" s="216">
        <v>100</v>
      </c>
    </row>
    <row r="54" spans="1:10" ht="14.25" customHeight="1">
      <c r="A54" s="461" t="s">
        <v>286</v>
      </c>
      <c r="B54" s="462"/>
      <c r="C54" s="196"/>
      <c r="D54" s="389"/>
      <c r="E54" s="197"/>
      <c r="F54" s="198"/>
      <c r="G54" s="197"/>
      <c r="H54" s="199"/>
      <c r="I54" s="200"/>
      <c r="J54" s="201" t="s">
        <v>287</v>
      </c>
    </row>
    <row r="55" spans="1:10" ht="14.25" customHeight="1">
      <c r="A55" s="461" t="s">
        <v>288</v>
      </c>
      <c r="B55" s="463"/>
      <c r="C55" s="195"/>
      <c r="D55" s="389"/>
      <c r="E55" s="197"/>
      <c r="F55" s="197"/>
      <c r="G55" s="197"/>
      <c r="H55" s="199"/>
      <c r="I55" s="200"/>
      <c r="J55" s="200"/>
    </row>
    <row r="56" spans="1:10" ht="12.75" customHeight="1">
      <c r="A56" s="461" t="s">
        <v>289</v>
      </c>
      <c r="B56" s="463"/>
      <c r="C56" s="195"/>
      <c r="D56" s="389"/>
      <c r="E56" s="197"/>
      <c r="F56" s="197"/>
      <c r="G56" s="197"/>
      <c r="H56" s="199"/>
      <c r="I56" s="200"/>
      <c r="J56" s="200"/>
    </row>
    <row r="57" spans="1:10" ht="12" customHeight="1">
      <c r="A57" s="461" t="s">
        <v>290</v>
      </c>
      <c r="B57" s="463"/>
      <c r="C57" s="195"/>
      <c r="D57" s="389"/>
      <c r="E57" s="197"/>
      <c r="F57" s="197"/>
      <c r="G57" s="197"/>
      <c r="H57" s="199"/>
      <c r="I57" s="200"/>
      <c r="J57" s="200"/>
    </row>
    <row r="58" spans="1:10" ht="12" customHeight="1">
      <c r="A58" s="461" t="s">
        <v>291</v>
      </c>
      <c r="B58" s="463"/>
      <c r="C58" s="195"/>
      <c r="D58" s="389"/>
      <c r="E58" s="197"/>
      <c r="F58" s="197"/>
      <c r="G58" s="197"/>
      <c r="H58" s="199"/>
      <c r="I58" s="200"/>
      <c r="J58" s="200"/>
    </row>
    <row r="59" spans="7:9" ht="12" customHeight="1">
      <c r="G59" s="442"/>
      <c r="H59" s="442"/>
      <c r="I59" s="442"/>
    </row>
    <row r="60" ht="12" customHeight="1"/>
    <row r="61" ht="12" customHeight="1"/>
    <row r="62" ht="12" customHeight="1"/>
    <row r="63" ht="12" customHeight="1"/>
  </sheetData>
  <sheetProtection/>
  <printOptions/>
  <pageMargins left="1.15" right="0.71" top="0.43" bottom="0.2" header="0.43" footer="0.16"/>
  <pageSetup horizontalDpi="300" verticalDpi="300" orientation="portrait" paperSize="9" scale="105" r:id="rId1"/>
</worksheet>
</file>

<file path=xl/worksheets/sheet7.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8.796875" defaultRowHeight="14.25"/>
  <cols>
    <col min="1" max="1" width="3.8984375" style="0" customWidth="1"/>
    <col min="2" max="2" width="10.3984375" style="0" customWidth="1"/>
    <col min="3" max="3" width="2" style="0" customWidth="1"/>
    <col min="4" max="4" width="7.5" style="390" customWidth="1"/>
    <col min="5" max="5" width="2.69921875" style="0" customWidth="1"/>
    <col min="6" max="6" width="4.69921875" style="0" customWidth="1"/>
    <col min="7" max="7" width="5" style="0" customWidth="1"/>
    <col min="8" max="8" width="12.69921875" style="0" customWidth="1"/>
    <col min="9" max="10" width="13.3984375" style="0" customWidth="1"/>
  </cols>
  <sheetData>
    <row r="1" spans="1:10" ht="18.75">
      <c r="A1" s="148" t="s">
        <v>292</v>
      </c>
      <c r="B1" s="149"/>
      <c r="C1" s="149"/>
      <c r="D1" s="345"/>
      <c r="E1" s="150"/>
      <c r="F1" s="150"/>
      <c r="G1" s="151"/>
      <c r="H1" s="152"/>
      <c r="I1" s="153"/>
      <c r="J1" s="464" t="s">
        <v>87</v>
      </c>
    </row>
    <row r="2" spans="1:10" ht="4.5" customHeight="1">
      <c r="A2" s="154"/>
      <c r="B2" s="155"/>
      <c r="C2" s="155"/>
      <c r="D2" s="346"/>
      <c r="E2" s="155"/>
      <c r="F2" s="155"/>
      <c r="G2" s="156"/>
      <c r="H2" s="157"/>
      <c r="I2" s="158"/>
      <c r="J2" s="158"/>
    </row>
    <row r="3" spans="1:10" ht="13.5" customHeight="1">
      <c r="A3" s="159"/>
      <c r="B3" s="160"/>
      <c r="C3" s="160"/>
      <c r="D3" s="347" t="s">
        <v>293</v>
      </c>
      <c r="E3" s="161"/>
      <c r="F3" s="161"/>
      <c r="G3" s="162"/>
      <c r="H3" s="163"/>
      <c r="I3" s="164" t="s">
        <v>224</v>
      </c>
      <c r="J3" s="165"/>
    </row>
    <row r="4" spans="1:10" ht="13.5" customHeight="1">
      <c r="A4" s="166" t="s">
        <v>225</v>
      </c>
      <c r="B4" s="167"/>
      <c r="C4" s="167"/>
      <c r="D4" s="348" t="s">
        <v>226</v>
      </c>
      <c r="E4" s="167"/>
      <c r="F4" s="167"/>
      <c r="G4" s="168"/>
      <c r="H4" s="169" t="s">
        <v>227</v>
      </c>
      <c r="I4" s="166" t="s">
        <v>293</v>
      </c>
      <c r="J4" s="170" t="s">
        <v>227</v>
      </c>
    </row>
    <row r="5" spans="1:10" ht="13.5" customHeight="1">
      <c r="A5" s="171"/>
      <c r="B5" s="172"/>
      <c r="C5" s="172"/>
      <c r="D5" s="349"/>
      <c r="E5" s="173"/>
      <c r="F5" s="173"/>
      <c r="G5" s="174" t="s">
        <v>228</v>
      </c>
      <c r="H5" s="175" t="s">
        <v>229</v>
      </c>
      <c r="I5" s="176" t="s">
        <v>230</v>
      </c>
      <c r="J5" s="175" t="s">
        <v>229</v>
      </c>
    </row>
    <row r="6" spans="1:10" ht="14.25" customHeight="1">
      <c r="A6" s="391">
        <v>1</v>
      </c>
      <c r="B6" s="392" t="s">
        <v>231</v>
      </c>
      <c r="C6" s="392"/>
      <c r="D6" s="444">
        <v>28</v>
      </c>
      <c r="E6" s="393" t="s">
        <v>127</v>
      </c>
      <c r="F6" s="322">
        <v>0</v>
      </c>
      <c r="G6" s="394" t="s">
        <v>95</v>
      </c>
      <c r="H6" s="215">
        <v>1.7294626312538603</v>
      </c>
      <c r="I6" s="427">
        <v>28</v>
      </c>
      <c r="J6" s="218">
        <v>1.7294626312538603</v>
      </c>
    </row>
    <row r="7" spans="1:10" ht="14.25" customHeight="1">
      <c r="A7" s="177">
        <v>2</v>
      </c>
      <c r="B7" s="182" t="s">
        <v>232</v>
      </c>
      <c r="C7" s="182"/>
      <c r="D7" s="456">
        <v>7</v>
      </c>
      <c r="E7" s="178" t="s">
        <v>127</v>
      </c>
      <c r="F7" s="212">
        <v>0</v>
      </c>
      <c r="G7" s="179" t="s">
        <v>95</v>
      </c>
      <c r="H7" s="214">
        <v>0.4323656578134651</v>
      </c>
      <c r="I7" s="180"/>
      <c r="J7" s="181"/>
    </row>
    <row r="8" spans="1:10" ht="14.25" customHeight="1">
      <c r="A8" s="177">
        <v>3</v>
      </c>
      <c r="B8" s="182" t="s">
        <v>233</v>
      </c>
      <c r="C8" s="182"/>
      <c r="D8" s="456">
        <v>6</v>
      </c>
      <c r="E8" s="178" t="s">
        <v>127</v>
      </c>
      <c r="F8" s="212">
        <v>0</v>
      </c>
      <c r="G8" s="179" t="s">
        <v>95</v>
      </c>
      <c r="H8" s="214">
        <v>0.3705991352686844</v>
      </c>
      <c r="J8" s="181"/>
    </row>
    <row r="9" spans="1:10" ht="14.25" customHeight="1">
      <c r="A9" s="177">
        <v>4</v>
      </c>
      <c r="B9" s="182" t="s">
        <v>234</v>
      </c>
      <c r="C9" s="182"/>
      <c r="D9" s="456">
        <v>14</v>
      </c>
      <c r="E9" s="178" t="s">
        <v>127</v>
      </c>
      <c r="F9" s="212">
        <v>0</v>
      </c>
      <c r="G9" s="179" t="s">
        <v>95</v>
      </c>
      <c r="H9" s="214">
        <v>0.8647313156269302</v>
      </c>
      <c r="I9" s="183" t="s">
        <v>235</v>
      </c>
      <c r="J9" s="181"/>
    </row>
    <row r="10" spans="1:10" ht="14.25" customHeight="1">
      <c r="A10" s="177">
        <v>5</v>
      </c>
      <c r="B10" s="182" t="s">
        <v>236</v>
      </c>
      <c r="C10" s="182"/>
      <c r="D10" s="456">
        <v>4</v>
      </c>
      <c r="E10" s="178" t="s">
        <v>127</v>
      </c>
      <c r="F10" s="212">
        <v>0</v>
      </c>
      <c r="G10" s="179" t="s">
        <v>95</v>
      </c>
      <c r="H10" s="214">
        <v>0.24706609017912293</v>
      </c>
      <c r="J10" s="181"/>
    </row>
    <row r="11" spans="1:10" ht="14.25" customHeight="1">
      <c r="A11" s="177">
        <v>6</v>
      </c>
      <c r="B11" s="182" t="s">
        <v>237</v>
      </c>
      <c r="C11" s="182"/>
      <c r="D11" s="456">
        <v>5</v>
      </c>
      <c r="E11" s="178" t="s">
        <v>127</v>
      </c>
      <c r="F11" s="212">
        <v>0</v>
      </c>
      <c r="G11" s="179" t="s">
        <v>95</v>
      </c>
      <c r="H11" s="214">
        <v>0.3088326127239036</v>
      </c>
      <c r="I11" s="180"/>
      <c r="J11" s="181"/>
    </row>
    <row r="12" spans="1:10" ht="14.25" customHeight="1">
      <c r="A12" s="184">
        <v>7</v>
      </c>
      <c r="B12" s="185" t="s">
        <v>238</v>
      </c>
      <c r="C12" s="172"/>
      <c r="D12" s="444">
        <v>9</v>
      </c>
      <c r="E12" s="379" t="s">
        <v>127</v>
      </c>
      <c r="F12" s="322">
        <v>1</v>
      </c>
      <c r="G12" s="186" t="s">
        <v>95</v>
      </c>
      <c r="H12" s="215">
        <v>0.5558987029030266</v>
      </c>
      <c r="I12" s="217">
        <v>45</v>
      </c>
      <c r="J12" s="218">
        <v>2.7794935145151327</v>
      </c>
    </row>
    <row r="13" spans="1:10" ht="14.25" customHeight="1">
      <c r="A13" s="350">
        <v>8</v>
      </c>
      <c r="B13" s="351" t="s">
        <v>239</v>
      </c>
      <c r="C13" s="352"/>
      <c r="D13" s="456">
        <v>114</v>
      </c>
      <c r="E13" s="353" t="s">
        <v>127</v>
      </c>
      <c r="F13" s="212">
        <v>5</v>
      </c>
      <c r="G13" s="354" t="s">
        <v>95</v>
      </c>
      <c r="H13" s="355">
        <v>7.041383570105003</v>
      </c>
      <c r="I13" s="356"/>
      <c r="J13" s="357"/>
    </row>
    <row r="14" spans="1:10" ht="14.25" customHeight="1">
      <c r="A14" s="358">
        <v>9</v>
      </c>
      <c r="B14" s="359" t="s">
        <v>240</v>
      </c>
      <c r="C14" s="360"/>
      <c r="D14" s="456">
        <v>50</v>
      </c>
      <c r="E14" s="361" t="s">
        <v>127</v>
      </c>
      <c r="F14" s="212">
        <v>2</v>
      </c>
      <c r="G14" s="362" t="s">
        <v>95</v>
      </c>
      <c r="H14" s="355">
        <v>3.0883261272390365</v>
      </c>
      <c r="I14" s="181"/>
      <c r="J14" s="187"/>
    </row>
    <row r="15" spans="1:10" ht="14.25" customHeight="1">
      <c r="A15" s="358">
        <v>10</v>
      </c>
      <c r="B15" s="359" t="s">
        <v>241</v>
      </c>
      <c r="C15" s="360"/>
      <c r="D15" s="456">
        <v>36</v>
      </c>
      <c r="E15" s="361" t="s">
        <v>127</v>
      </c>
      <c r="F15" s="212">
        <v>0</v>
      </c>
      <c r="G15" s="362" t="s">
        <v>95</v>
      </c>
      <c r="H15" s="355">
        <v>2.2235948116121063</v>
      </c>
      <c r="I15" s="181"/>
      <c r="J15" s="187"/>
    </row>
    <row r="16" spans="1:10" ht="14.25" customHeight="1">
      <c r="A16" s="358">
        <v>11</v>
      </c>
      <c r="B16" s="359" t="s">
        <v>242</v>
      </c>
      <c r="C16" s="360"/>
      <c r="D16" s="456">
        <v>88</v>
      </c>
      <c r="E16" s="361" t="s">
        <v>127</v>
      </c>
      <c r="F16" s="212">
        <v>4</v>
      </c>
      <c r="G16" s="362" t="s">
        <v>95</v>
      </c>
      <c r="H16" s="355">
        <v>5.435453983940705</v>
      </c>
      <c r="I16" s="181"/>
      <c r="J16" s="187"/>
    </row>
    <row r="17" spans="1:10" ht="14.25" customHeight="1">
      <c r="A17" s="358">
        <v>12</v>
      </c>
      <c r="B17" s="359" t="s">
        <v>243</v>
      </c>
      <c r="C17" s="360"/>
      <c r="D17" s="456">
        <v>136</v>
      </c>
      <c r="E17" s="361" t="s">
        <v>127</v>
      </c>
      <c r="F17" s="212">
        <v>3</v>
      </c>
      <c r="G17" s="362" t="s">
        <v>95</v>
      </c>
      <c r="H17" s="355">
        <v>8.400247066090179</v>
      </c>
      <c r="I17" s="363" t="s">
        <v>244</v>
      </c>
      <c r="J17" s="187"/>
    </row>
    <row r="18" spans="1:10" ht="14.25" customHeight="1">
      <c r="A18" s="358">
        <v>13</v>
      </c>
      <c r="B18" s="359" t="s">
        <v>245</v>
      </c>
      <c r="C18" s="360"/>
      <c r="D18" s="456">
        <v>510</v>
      </c>
      <c r="E18" s="361" t="s">
        <v>127</v>
      </c>
      <c r="F18" s="212">
        <v>11</v>
      </c>
      <c r="G18" s="362" t="s">
        <v>95</v>
      </c>
      <c r="H18" s="355">
        <v>31.500926497838172</v>
      </c>
      <c r="I18" s="181"/>
      <c r="J18" s="187"/>
    </row>
    <row r="19" spans="1:10" ht="14.25" customHeight="1">
      <c r="A19" s="358">
        <v>14</v>
      </c>
      <c r="B19" s="359" t="s">
        <v>246</v>
      </c>
      <c r="C19" s="360"/>
      <c r="D19" s="456">
        <v>149</v>
      </c>
      <c r="E19" s="361" t="s">
        <v>127</v>
      </c>
      <c r="F19" s="212">
        <v>3</v>
      </c>
      <c r="G19" s="362" t="s">
        <v>95</v>
      </c>
      <c r="H19" s="355">
        <v>9.20321185917233</v>
      </c>
      <c r="I19" s="364"/>
      <c r="J19" s="219"/>
    </row>
    <row r="20" spans="1:10" ht="14.25" customHeight="1">
      <c r="A20" s="358">
        <v>15</v>
      </c>
      <c r="B20" s="359" t="s">
        <v>247</v>
      </c>
      <c r="C20" s="360"/>
      <c r="D20" s="456">
        <v>17</v>
      </c>
      <c r="E20" s="361" t="s">
        <v>127</v>
      </c>
      <c r="F20" s="212">
        <v>0</v>
      </c>
      <c r="G20" s="362" t="s">
        <v>95</v>
      </c>
      <c r="H20" s="355">
        <v>1.0500308832612724</v>
      </c>
      <c r="I20" s="364"/>
      <c r="J20" s="219"/>
    </row>
    <row r="21" spans="1:10" ht="14.25" customHeight="1">
      <c r="A21" s="358">
        <v>16</v>
      </c>
      <c r="B21" s="359" t="s">
        <v>248</v>
      </c>
      <c r="C21" s="360"/>
      <c r="D21" s="456">
        <v>14</v>
      </c>
      <c r="E21" s="361" t="s">
        <v>127</v>
      </c>
      <c r="F21" s="212">
        <v>0</v>
      </c>
      <c r="G21" s="362" t="s">
        <v>95</v>
      </c>
      <c r="H21" s="355">
        <v>0.8647313156269302</v>
      </c>
      <c r="I21" s="181"/>
      <c r="J21" s="187"/>
    </row>
    <row r="22" spans="1:10" ht="14.25" customHeight="1">
      <c r="A22" s="365">
        <v>17</v>
      </c>
      <c r="B22" s="366" t="s">
        <v>249</v>
      </c>
      <c r="C22" s="367"/>
      <c r="D22" s="444">
        <v>51</v>
      </c>
      <c r="E22" s="368" t="s">
        <v>127</v>
      </c>
      <c r="F22" s="322">
        <v>2</v>
      </c>
      <c r="G22" s="369" t="s">
        <v>95</v>
      </c>
      <c r="H22" s="355">
        <v>3.1500926497838173</v>
      </c>
      <c r="I22" s="370">
        <v>1165</v>
      </c>
      <c r="J22" s="218">
        <v>71.95799876466955</v>
      </c>
    </row>
    <row r="23" spans="1:10" ht="14.25" customHeight="1">
      <c r="A23" s="371">
        <v>18</v>
      </c>
      <c r="B23" s="372" t="s">
        <v>250</v>
      </c>
      <c r="C23" s="372"/>
      <c r="D23" s="456">
        <v>6</v>
      </c>
      <c r="E23" s="373" t="s">
        <v>127</v>
      </c>
      <c r="F23" s="212">
        <v>0</v>
      </c>
      <c r="G23" s="374" t="s">
        <v>95</v>
      </c>
      <c r="H23" s="375">
        <v>0.3705991352686844</v>
      </c>
      <c r="I23" s="376"/>
      <c r="J23" s="377"/>
    </row>
    <row r="24" spans="1:10" ht="14.25" customHeight="1">
      <c r="A24" s="177">
        <v>19</v>
      </c>
      <c r="B24" s="182" t="s">
        <v>251</v>
      </c>
      <c r="C24" s="182"/>
      <c r="D24" s="456">
        <v>3</v>
      </c>
      <c r="E24" s="178" t="s">
        <v>127</v>
      </c>
      <c r="F24" s="212">
        <v>0</v>
      </c>
      <c r="G24" s="179" t="s">
        <v>95</v>
      </c>
      <c r="H24" s="214">
        <v>0.1852995676343422</v>
      </c>
      <c r="I24" s="363" t="s">
        <v>252</v>
      </c>
      <c r="J24" s="187"/>
    </row>
    <row r="25" spans="1:10" ht="14.25" customHeight="1">
      <c r="A25" s="378">
        <v>20</v>
      </c>
      <c r="B25" s="188" t="s">
        <v>253</v>
      </c>
      <c r="C25" s="188"/>
      <c r="D25" s="444">
        <v>7</v>
      </c>
      <c r="E25" s="379" t="s">
        <v>127</v>
      </c>
      <c r="F25" s="322">
        <v>1</v>
      </c>
      <c r="G25" s="380" t="s">
        <v>95</v>
      </c>
      <c r="H25" s="215">
        <v>0.4323656578134651</v>
      </c>
      <c r="I25" s="381">
        <v>16</v>
      </c>
      <c r="J25" s="218">
        <v>0.9882643607164917</v>
      </c>
    </row>
    <row r="26" spans="1:10" ht="14.25" customHeight="1">
      <c r="A26" s="177">
        <v>21</v>
      </c>
      <c r="B26" s="182" t="s">
        <v>254</v>
      </c>
      <c r="C26" s="182"/>
      <c r="D26" s="456">
        <v>17</v>
      </c>
      <c r="E26" s="178" t="s">
        <v>127</v>
      </c>
      <c r="F26" s="212">
        <v>0</v>
      </c>
      <c r="G26" s="179" t="s">
        <v>95</v>
      </c>
      <c r="H26" s="214">
        <v>1.0500308832612724</v>
      </c>
      <c r="I26" s="180"/>
      <c r="J26" s="187"/>
    </row>
    <row r="27" spans="1:10" ht="14.25" customHeight="1">
      <c r="A27" s="177">
        <v>22</v>
      </c>
      <c r="B27" s="182" t="s">
        <v>255</v>
      </c>
      <c r="C27" s="182"/>
      <c r="D27" s="456">
        <v>51</v>
      </c>
      <c r="E27" s="178" t="s">
        <v>127</v>
      </c>
      <c r="F27" s="212">
        <v>3</v>
      </c>
      <c r="G27" s="179" t="s">
        <v>95</v>
      </c>
      <c r="H27" s="214">
        <v>3.1500926497838173</v>
      </c>
      <c r="I27" s="183" t="s">
        <v>256</v>
      </c>
      <c r="J27" s="187"/>
    </row>
    <row r="28" spans="1:10" ht="14.25" customHeight="1">
      <c r="A28" s="177">
        <v>23</v>
      </c>
      <c r="B28" s="182" t="s">
        <v>257</v>
      </c>
      <c r="C28" s="182"/>
      <c r="D28" s="456">
        <v>59</v>
      </c>
      <c r="E28" s="178" t="s">
        <v>127</v>
      </c>
      <c r="F28" s="212">
        <v>1</v>
      </c>
      <c r="G28" s="179" t="s">
        <v>95</v>
      </c>
      <c r="H28" s="214">
        <v>3.644224830142063</v>
      </c>
      <c r="I28" s="180"/>
      <c r="J28" s="187"/>
    </row>
    <row r="29" spans="1:10" ht="14.25" customHeight="1">
      <c r="A29" s="184">
        <v>24</v>
      </c>
      <c r="B29" s="185" t="s">
        <v>258</v>
      </c>
      <c r="C29" s="188"/>
      <c r="D29" s="444">
        <v>19</v>
      </c>
      <c r="E29" s="379" t="s">
        <v>127</v>
      </c>
      <c r="F29" s="322">
        <v>1</v>
      </c>
      <c r="G29" s="186" t="s">
        <v>95</v>
      </c>
      <c r="H29" s="215">
        <v>1.173563928350834</v>
      </c>
      <c r="I29" s="217">
        <v>146</v>
      </c>
      <c r="J29" s="218">
        <v>9.017912291537987</v>
      </c>
    </row>
    <row r="30" spans="1:10" ht="14.25" customHeight="1">
      <c r="A30" s="177">
        <v>25</v>
      </c>
      <c r="B30" s="182" t="s">
        <v>259</v>
      </c>
      <c r="C30" s="182"/>
      <c r="D30" s="456">
        <v>7</v>
      </c>
      <c r="E30" s="178" t="s">
        <v>127</v>
      </c>
      <c r="F30" s="212">
        <v>0</v>
      </c>
      <c r="G30" s="179" t="s">
        <v>95</v>
      </c>
      <c r="H30" s="214">
        <v>0.4323656578134651</v>
      </c>
      <c r="I30" s="180"/>
      <c r="J30" s="187"/>
    </row>
    <row r="31" spans="1:10" ht="14.25" customHeight="1">
      <c r="A31" s="177">
        <v>26</v>
      </c>
      <c r="B31" s="182" t="s">
        <v>260</v>
      </c>
      <c r="C31" s="182"/>
      <c r="D31" s="456">
        <v>19</v>
      </c>
      <c r="E31" s="178" t="s">
        <v>127</v>
      </c>
      <c r="F31" s="212">
        <v>0</v>
      </c>
      <c r="G31" s="179" t="s">
        <v>95</v>
      </c>
      <c r="H31" s="214">
        <v>1.173563928350834</v>
      </c>
      <c r="I31" s="180"/>
      <c r="J31" s="187"/>
    </row>
    <row r="32" spans="1:10" ht="14.25" customHeight="1">
      <c r="A32" s="177">
        <v>27</v>
      </c>
      <c r="B32" s="182" t="s">
        <v>261</v>
      </c>
      <c r="C32" s="182"/>
      <c r="D32" s="456">
        <v>74</v>
      </c>
      <c r="E32" s="178" t="s">
        <v>127</v>
      </c>
      <c r="F32" s="212">
        <v>3</v>
      </c>
      <c r="G32" s="179" t="s">
        <v>95</v>
      </c>
      <c r="H32" s="214">
        <v>4.570722668313774</v>
      </c>
      <c r="I32" s="180"/>
      <c r="J32" s="187"/>
    </row>
    <row r="33" spans="1:10" ht="14.25" customHeight="1">
      <c r="A33" s="177">
        <v>28</v>
      </c>
      <c r="B33" s="182" t="s">
        <v>262</v>
      </c>
      <c r="C33" s="182"/>
      <c r="D33" s="456">
        <v>26</v>
      </c>
      <c r="E33" s="178" t="s">
        <v>127</v>
      </c>
      <c r="F33" s="212">
        <v>1</v>
      </c>
      <c r="G33" s="179" t="s">
        <v>95</v>
      </c>
      <c r="H33" s="214">
        <v>1.605929586164299</v>
      </c>
      <c r="I33" s="183" t="s">
        <v>263</v>
      </c>
      <c r="J33" s="187"/>
    </row>
    <row r="34" spans="1:10" ht="14.25" customHeight="1">
      <c r="A34" s="177">
        <v>29</v>
      </c>
      <c r="B34" s="182" t="s">
        <v>264</v>
      </c>
      <c r="C34" s="182"/>
      <c r="D34" s="456">
        <v>5</v>
      </c>
      <c r="E34" s="178" t="s">
        <v>127</v>
      </c>
      <c r="F34" s="212">
        <v>0</v>
      </c>
      <c r="G34" s="179" t="s">
        <v>95</v>
      </c>
      <c r="H34" s="214">
        <v>0.3088326127239036</v>
      </c>
      <c r="I34" s="180"/>
      <c r="J34" s="187"/>
    </row>
    <row r="35" spans="1:10" ht="14.25" customHeight="1">
      <c r="A35" s="184">
        <v>30</v>
      </c>
      <c r="B35" s="185" t="s">
        <v>265</v>
      </c>
      <c r="C35" s="188"/>
      <c r="D35" s="444">
        <v>6</v>
      </c>
      <c r="E35" s="379" t="s">
        <v>127</v>
      </c>
      <c r="F35" s="322">
        <v>0</v>
      </c>
      <c r="G35" s="380" t="s">
        <v>95</v>
      </c>
      <c r="H35" s="215">
        <v>0.3705991352686844</v>
      </c>
      <c r="I35" s="217">
        <v>137</v>
      </c>
      <c r="J35" s="218">
        <v>8.46201358863496</v>
      </c>
    </row>
    <row r="36" spans="1:10" ht="14.25" customHeight="1">
      <c r="A36" s="350">
        <v>31</v>
      </c>
      <c r="B36" s="351" t="s">
        <v>266</v>
      </c>
      <c r="C36" s="352"/>
      <c r="D36" s="456">
        <v>1</v>
      </c>
      <c r="E36" s="353" t="s">
        <v>127</v>
      </c>
      <c r="F36" s="212">
        <v>0</v>
      </c>
      <c r="G36" s="354" t="s">
        <v>95</v>
      </c>
      <c r="H36" s="382">
        <v>0.06176652254478073</v>
      </c>
      <c r="I36" s="376"/>
      <c r="J36" s="383"/>
    </row>
    <row r="37" spans="1:10" ht="14.25" customHeight="1">
      <c r="A37" s="358">
        <v>32</v>
      </c>
      <c r="B37" s="359" t="s">
        <v>267</v>
      </c>
      <c r="C37" s="360"/>
      <c r="D37" s="456">
        <v>1</v>
      </c>
      <c r="E37" s="361" t="s">
        <v>127</v>
      </c>
      <c r="F37" s="212">
        <v>0</v>
      </c>
      <c r="G37" s="362" t="s">
        <v>95</v>
      </c>
      <c r="H37" s="384">
        <v>0.06176652254478073</v>
      </c>
      <c r="I37" s="181"/>
      <c r="J37" s="385"/>
    </row>
    <row r="38" spans="1:11" ht="14.25" customHeight="1">
      <c r="A38" s="358">
        <v>33</v>
      </c>
      <c r="B38" s="359" t="s">
        <v>268</v>
      </c>
      <c r="C38" s="360"/>
      <c r="D38" s="456">
        <v>1</v>
      </c>
      <c r="E38" s="361" t="s">
        <v>127</v>
      </c>
      <c r="F38" s="212">
        <v>0</v>
      </c>
      <c r="G38" s="362" t="s">
        <v>95</v>
      </c>
      <c r="H38" s="384">
        <v>0.06176652254478073</v>
      </c>
      <c r="I38" s="363"/>
      <c r="J38" s="385"/>
      <c r="K38" s="211"/>
    </row>
    <row r="39" spans="1:10" ht="14.25" customHeight="1">
      <c r="A39" s="358">
        <v>34</v>
      </c>
      <c r="B39" s="359" t="s">
        <v>269</v>
      </c>
      <c r="C39" s="360"/>
      <c r="D39" s="456">
        <v>7</v>
      </c>
      <c r="E39" s="361" t="s">
        <v>127</v>
      </c>
      <c r="F39" s="212">
        <v>0</v>
      </c>
      <c r="G39" s="362" t="s">
        <v>95</v>
      </c>
      <c r="H39" s="384">
        <v>0.4323656578134651</v>
      </c>
      <c r="I39" s="181"/>
      <c r="J39" s="385"/>
    </row>
    <row r="40" spans="1:10" ht="14.25" customHeight="1">
      <c r="A40" s="358">
        <v>35</v>
      </c>
      <c r="B40" s="359" t="s">
        <v>270</v>
      </c>
      <c r="C40" s="360"/>
      <c r="D40" s="456">
        <v>5</v>
      </c>
      <c r="E40" s="361" t="s">
        <v>127</v>
      </c>
      <c r="F40" s="212">
        <v>1</v>
      </c>
      <c r="G40" s="362" t="s">
        <v>95</v>
      </c>
      <c r="H40" s="384">
        <v>0.3088326127239036</v>
      </c>
      <c r="I40" s="181" t="s">
        <v>271</v>
      </c>
      <c r="J40" s="386"/>
    </row>
    <row r="41" spans="1:10" ht="14.25" customHeight="1">
      <c r="A41" s="358">
        <v>36</v>
      </c>
      <c r="B41" s="359" t="s">
        <v>272</v>
      </c>
      <c r="C41" s="360"/>
      <c r="D41" s="456">
        <v>2</v>
      </c>
      <c r="E41" s="361" t="s">
        <v>127</v>
      </c>
      <c r="F41" s="212">
        <v>0</v>
      </c>
      <c r="G41" s="362" t="s">
        <v>95</v>
      </c>
      <c r="H41" s="384">
        <v>0.12353304508956146</v>
      </c>
      <c r="I41" s="181"/>
      <c r="J41" s="385"/>
    </row>
    <row r="42" spans="1:10" ht="14.25" customHeight="1">
      <c r="A42" s="358">
        <v>37</v>
      </c>
      <c r="B42" s="359" t="s">
        <v>273</v>
      </c>
      <c r="C42" s="360"/>
      <c r="D42" s="456">
        <v>1</v>
      </c>
      <c r="E42" s="361" t="s">
        <v>127</v>
      </c>
      <c r="F42" s="212">
        <v>0</v>
      </c>
      <c r="G42" s="362" t="s">
        <v>95</v>
      </c>
      <c r="H42" s="384">
        <v>0.06176652254478073</v>
      </c>
      <c r="I42" s="363"/>
      <c r="J42" s="385"/>
    </row>
    <row r="43" spans="1:10" ht="14.25" customHeight="1">
      <c r="A43" s="358">
        <v>38</v>
      </c>
      <c r="B43" s="359" t="s">
        <v>274</v>
      </c>
      <c r="C43" s="360"/>
      <c r="D43" s="456">
        <v>6</v>
      </c>
      <c r="E43" s="361" t="s">
        <v>127</v>
      </c>
      <c r="F43" s="212">
        <v>0</v>
      </c>
      <c r="G43" s="362" t="s">
        <v>95</v>
      </c>
      <c r="H43" s="384">
        <v>0.3705991352686844</v>
      </c>
      <c r="I43" s="181"/>
      <c r="J43" s="385"/>
    </row>
    <row r="44" spans="1:10" ht="14.25" customHeight="1">
      <c r="A44" s="365">
        <v>39</v>
      </c>
      <c r="B44" s="366" t="s">
        <v>275</v>
      </c>
      <c r="C44" s="367"/>
      <c r="D44" s="444">
        <v>3</v>
      </c>
      <c r="E44" s="368" t="s">
        <v>127</v>
      </c>
      <c r="F44" s="322">
        <v>0</v>
      </c>
      <c r="G44" s="369" t="s">
        <v>95</v>
      </c>
      <c r="H44" s="387">
        <v>0.1852995676343422</v>
      </c>
      <c r="I44" s="370">
        <v>27</v>
      </c>
      <c r="J44" s="388">
        <v>1.6676961087090798</v>
      </c>
    </row>
    <row r="45" spans="1:10" ht="14.25" customHeight="1">
      <c r="A45" s="177">
        <v>40</v>
      </c>
      <c r="B45" s="182" t="s">
        <v>276</v>
      </c>
      <c r="C45" s="400"/>
      <c r="D45" s="456">
        <v>19</v>
      </c>
      <c r="E45" s="373" t="s">
        <v>127</v>
      </c>
      <c r="F45" s="212">
        <v>0</v>
      </c>
      <c r="G45" s="398" t="s">
        <v>95</v>
      </c>
      <c r="H45" s="214">
        <v>1.173563928350834</v>
      </c>
      <c r="I45" s="180"/>
      <c r="J45" s="187"/>
    </row>
    <row r="46" spans="1:10" ht="14.25" customHeight="1">
      <c r="A46" s="177">
        <v>41</v>
      </c>
      <c r="B46" s="182" t="s">
        <v>277</v>
      </c>
      <c r="C46" s="400"/>
      <c r="D46" s="456">
        <v>1</v>
      </c>
      <c r="E46" s="178" t="s">
        <v>127</v>
      </c>
      <c r="F46" s="212">
        <v>0</v>
      </c>
      <c r="G46" s="399" t="s">
        <v>95</v>
      </c>
      <c r="H46" s="214">
        <v>0.06176652254478073</v>
      </c>
      <c r="I46" s="189"/>
      <c r="J46" s="187"/>
    </row>
    <row r="47" spans="1:10" ht="14.25" customHeight="1">
      <c r="A47" s="177">
        <v>42</v>
      </c>
      <c r="B47" s="182" t="s">
        <v>278</v>
      </c>
      <c r="C47" s="400"/>
      <c r="D47" s="456">
        <v>6</v>
      </c>
      <c r="E47" s="178" t="s">
        <v>127</v>
      </c>
      <c r="F47" s="212">
        <v>0</v>
      </c>
      <c r="G47" s="399" t="s">
        <v>95</v>
      </c>
      <c r="H47" s="214">
        <v>0.3705991352686844</v>
      </c>
      <c r="I47" s="180"/>
      <c r="J47" s="187"/>
    </row>
    <row r="48" spans="1:10" ht="14.25" customHeight="1">
      <c r="A48" s="177">
        <v>43</v>
      </c>
      <c r="B48" s="182" t="s">
        <v>279</v>
      </c>
      <c r="C48" s="400"/>
      <c r="D48" s="456">
        <v>6</v>
      </c>
      <c r="E48" s="178" t="s">
        <v>127</v>
      </c>
      <c r="F48" s="212">
        <v>0</v>
      </c>
      <c r="G48" s="399" t="s">
        <v>95</v>
      </c>
      <c r="H48" s="214">
        <v>0.3705991352686844</v>
      </c>
      <c r="I48" s="183" t="s">
        <v>280</v>
      </c>
      <c r="J48" s="187"/>
    </row>
    <row r="49" spans="1:10" ht="14.25" customHeight="1">
      <c r="A49" s="177">
        <v>44</v>
      </c>
      <c r="B49" s="182" t="s">
        <v>281</v>
      </c>
      <c r="C49" s="400"/>
      <c r="D49" s="456">
        <v>2</v>
      </c>
      <c r="E49" s="178" t="s">
        <v>127</v>
      </c>
      <c r="F49" s="212">
        <v>0</v>
      </c>
      <c r="G49" s="399" t="s">
        <v>95</v>
      </c>
      <c r="H49" s="214">
        <v>0.12353304508956146</v>
      </c>
      <c r="I49" s="180"/>
      <c r="J49" s="187"/>
    </row>
    <row r="50" spans="1:10" ht="14.25" customHeight="1">
      <c r="A50" s="177">
        <v>45</v>
      </c>
      <c r="B50" s="182" t="s">
        <v>282</v>
      </c>
      <c r="C50" s="400"/>
      <c r="D50" s="456">
        <v>1</v>
      </c>
      <c r="E50" s="178" t="s">
        <v>127</v>
      </c>
      <c r="F50" s="212">
        <v>0</v>
      </c>
      <c r="G50" s="399" t="s">
        <v>95</v>
      </c>
      <c r="H50" s="214">
        <v>0.06176652254478073</v>
      </c>
      <c r="J50" s="187"/>
    </row>
    <row r="51" spans="1:10" ht="14.25" customHeight="1">
      <c r="A51" s="177">
        <v>46</v>
      </c>
      <c r="B51" s="182" t="s">
        <v>283</v>
      </c>
      <c r="C51" s="400"/>
      <c r="D51" s="456">
        <v>8</v>
      </c>
      <c r="E51" s="178" t="s">
        <v>127</v>
      </c>
      <c r="F51" s="212">
        <v>1</v>
      </c>
      <c r="G51" s="399" t="s">
        <v>95</v>
      </c>
      <c r="H51" s="214">
        <v>0.49413218035824585</v>
      </c>
      <c r="I51" s="180"/>
      <c r="J51" s="187"/>
    </row>
    <row r="52" spans="1:10" ht="14.25" customHeight="1" thickBot="1">
      <c r="A52" s="190">
        <v>47</v>
      </c>
      <c r="B52" s="191" t="s">
        <v>284</v>
      </c>
      <c r="C52" s="401"/>
      <c r="D52" s="456">
        <v>12</v>
      </c>
      <c r="E52" s="395" t="s">
        <v>127</v>
      </c>
      <c r="F52" s="445">
        <v>0</v>
      </c>
      <c r="G52" s="397" t="s">
        <v>95</v>
      </c>
      <c r="H52" s="214">
        <v>0.7411982705373688</v>
      </c>
      <c r="I52" s="457">
        <v>55</v>
      </c>
      <c r="J52" s="218">
        <v>3.3971587399629404</v>
      </c>
    </row>
    <row r="53" spans="1:10" ht="14.25" customHeight="1" thickTop="1">
      <c r="A53" s="269" t="s">
        <v>285</v>
      </c>
      <c r="B53" s="192"/>
      <c r="C53" s="402"/>
      <c r="D53" s="213">
        <v>1619</v>
      </c>
      <c r="E53" s="193" t="s">
        <v>127</v>
      </c>
      <c r="F53" s="321">
        <v>43</v>
      </c>
      <c r="G53" s="194" t="s">
        <v>95</v>
      </c>
      <c r="H53" s="216">
        <v>100</v>
      </c>
      <c r="I53" s="221">
        <v>1619</v>
      </c>
      <c r="J53" s="216">
        <v>100</v>
      </c>
    </row>
    <row r="54" spans="1:10" ht="14.25" customHeight="1">
      <c r="A54" s="461" t="s">
        <v>286</v>
      </c>
      <c r="B54" s="462"/>
      <c r="C54" s="196"/>
      <c r="D54" s="389"/>
      <c r="E54" s="197"/>
      <c r="F54" s="198"/>
      <c r="G54" s="197"/>
      <c r="H54" s="199"/>
      <c r="I54" s="200"/>
      <c r="J54" s="201" t="s">
        <v>287</v>
      </c>
    </row>
    <row r="55" spans="1:10" ht="14.25" customHeight="1">
      <c r="A55" s="461" t="s">
        <v>288</v>
      </c>
      <c r="B55" s="463"/>
      <c r="C55" s="195"/>
      <c r="D55" s="389"/>
      <c r="E55" s="197"/>
      <c r="F55" s="197"/>
      <c r="G55" s="197"/>
      <c r="H55" s="199"/>
      <c r="I55" s="200"/>
      <c r="J55" s="200"/>
    </row>
    <row r="56" spans="1:10" ht="14.25" customHeight="1">
      <c r="A56" s="461" t="s">
        <v>289</v>
      </c>
      <c r="B56" s="463"/>
      <c r="C56" s="195"/>
      <c r="D56" s="389"/>
      <c r="E56" s="197"/>
      <c r="F56" s="197"/>
      <c r="G56" s="197"/>
      <c r="H56" s="199"/>
      <c r="I56" s="200"/>
      <c r="J56" s="200"/>
    </row>
    <row r="57" spans="1:10" ht="14.25" customHeight="1">
      <c r="A57" s="461" t="s">
        <v>290</v>
      </c>
      <c r="B57" s="463"/>
      <c r="C57" s="195"/>
      <c r="D57" s="389"/>
      <c r="E57" s="197"/>
      <c r="F57" s="197"/>
      <c r="G57" s="197"/>
      <c r="H57" s="199"/>
      <c r="I57" s="200"/>
      <c r="J57" s="200"/>
    </row>
    <row r="58" spans="1:10" ht="14.25" customHeight="1">
      <c r="A58" s="461" t="s">
        <v>291</v>
      </c>
      <c r="B58" s="463"/>
      <c r="C58" s="195"/>
      <c r="D58" s="389"/>
      <c r="E58" s="197"/>
      <c r="F58" s="197"/>
      <c r="G58" s="197"/>
      <c r="H58" s="199"/>
      <c r="I58" s="200"/>
      <c r="J58" s="200"/>
    </row>
    <row r="59" spans="1:10" ht="14.25" customHeight="1">
      <c r="A59" s="196"/>
      <c r="C59" s="195"/>
      <c r="D59" s="389"/>
      <c r="E59" s="197"/>
      <c r="F59" s="197"/>
      <c r="G59" s="197"/>
      <c r="H59" s="199"/>
      <c r="I59" s="200"/>
      <c r="J59" s="200"/>
    </row>
    <row r="60" spans="3:6" ht="12.75" customHeight="1">
      <c r="C60" s="442"/>
      <c r="D60" s="443"/>
      <c r="E60" s="442"/>
      <c r="F60" s="442"/>
    </row>
    <row r="61" spans="3:9" ht="12" customHeight="1">
      <c r="C61" s="442"/>
      <c r="D61" s="321"/>
      <c r="E61" s="442"/>
      <c r="F61" s="442"/>
      <c r="I61" s="403"/>
    </row>
    <row r="62" spans="3:6" ht="12" customHeight="1">
      <c r="C62" s="442"/>
      <c r="D62" s="443"/>
      <c r="E62" s="442"/>
      <c r="F62" s="442"/>
    </row>
    <row r="63" spans="3:6" ht="12" customHeight="1">
      <c r="C63" s="442"/>
      <c r="D63" s="443"/>
      <c r="E63" s="442"/>
      <c r="F63" s="442"/>
    </row>
    <row r="64" ht="12" customHeight="1"/>
    <row r="65" ht="12" customHeight="1"/>
    <row r="66" ht="12" customHeight="1"/>
    <row r="67" ht="12" customHeight="1"/>
  </sheetData>
  <sheetProtection/>
  <printOptions/>
  <pageMargins left="1.15" right="0.71" top="0.43" bottom="0.18" header="0.43" footer="0.15"/>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エイズ結核感染症課</dc:creator>
  <cp:keywords/>
  <dc:description/>
  <cp:lastModifiedBy>Windows ユーザー</cp:lastModifiedBy>
  <cp:lastPrinted>2000-03-27T09:34:39Z</cp:lastPrinted>
  <dcterms:created xsi:type="dcterms:W3CDTF">1996-11-20T01:36:02Z</dcterms:created>
  <dcterms:modified xsi:type="dcterms:W3CDTF">2016-07-20T04:22:35Z</dcterms:modified>
  <cp:category/>
  <cp:version/>
  <cp:contentType/>
  <cp:contentStatus/>
</cp:coreProperties>
</file>