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465" tabRatio="930" activeTab="6"/>
  </bookViews>
  <sheets>
    <sheet name="結果報告" sheetId="1" r:id="rId1"/>
    <sheet name="委員長コメント" sheetId="2" r:id="rId2"/>
    <sheet name="献血件数及びＨＩＶ抗体陽性件数" sheetId="3" r:id="rId3"/>
    <sheet name="前回との比較" sheetId="4" r:id="rId4"/>
    <sheet name="感染経路別、年齢・国籍別" sheetId="5" r:id="rId5"/>
    <sheet name="都道府県" sheetId="6" r:id="rId6"/>
    <sheet name="相談件数" sheetId="7" r:id="rId7"/>
    <sheet name="検査件数" sheetId="8" r:id="rId8"/>
  </sheets>
  <externalReferences>
    <externalReference r:id="rId11"/>
  </externalReferences>
  <definedNames>
    <definedName name="_xlnm.Print_Area" localSheetId="1">'委員長コメント'!$A$1:$A$18</definedName>
    <definedName name="_xlnm.Print_Area" localSheetId="4">'感染経路別、年齢・国籍別'!$A$1:$O$32</definedName>
    <definedName name="_xlnm.Print_Area" localSheetId="0">'結果報告'!$A$1:$A$31</definedName>
    <definedName name="_xlnm.Print_Area" localSheetId="7">'検査件数'!$A$1:$S$56</definedName>
    <definedName name="_xlnm.Print_Area" localSheetId="2">'献血件数及びＨＩＶ抗体陽性件数'!$A$1:$D$48</definedName>
    <definedName name="_xlnm.Print_Area" localSheetId="3">'前回との比較'!$A$1:$X$42</definedName>
    <definedName name="_xlnm.Print_Area" localSheetId="6">'相談件数'!$A$1:$S$54</definedName>
    <definedName name="_xlnm.Print_Area" localSheetId="5">'都道府県'!$A$1:$R$59</definedName>
    <definedName name="_xlnm.Print_Titles" localSheetId="7">'検査件数'!$A:$A</definedName>
    <definedName name="_xlnm.Print_Titles" localSheetId="6">'相談件数'!$A:$A</definedName>
  </definedNames>
  <calcPr fullCalcOnLoad="1"/>
</workbook>
</file>

<file path=xl/comments7.xml><?xml version="1.0" encoding="utf-8"?>
<comments xmlns="http://schemas.openxmlformats.org/spreadsheetml/2006/main">
  <authors>
    <author>厚生労働省本省</author>
  </authors>
  <commentList>
    <comment ref="Q20" authorId="0">
      <text>
        <r>
          <rPr>
            <b/>
            <sz val="9"/>
            <rFont val="ＭＳ Ｐゴシック"/>
            <family val="3"/>
          </rPr>
          <t>訂正申請あり4/10
県分２増（206→208）
市分変更なし
当初327件</t>
        </r>
      </text>
    </comment>
    <comment ref="O33" authorId="0">
      <text>
        <r>
          <rPr>
            <b/>
            <sz val="9"/>
            <rFont val="ＭＳ Ｐゴシック"/>
            <family val="3"/>
          </rPr>
          <t xml:space="preserve">訂正申請あり4/10
県分２減（1042→1040）
市分変更なし
当初2345件
</t>
        </r>
      </text>
    </comment>
    <comment ref="P33" authorId="0">
      <text>
        <r>
          <rPr>
            <b/>
            <sz val="9"/>
            <rFont val="ＭＳ Ｐゴシック"/>
            <family val="3"/>
          </rPr>
          <t>訂正申請あり4/10
県分２減（1146→1144）
市分変更なし
当初2468件</t>
        </r>
      </text>
    </comment>
  </commentList>
</comments>
</file>

<file path=xl/comments8.xml><?xml version="1.0" encoding="utf-8"?>
<comments xmlns="http://schemas.openxmlformats.org/spreadsheetml/2006/main">
  <authors>
    <author>厚生労働省本省</author>
  </authors>
  <commentList>
    <comment ref="P33" authorId="0">
      <text>
        <r>
          <rPr>
            <b/>
            <sz val="9"/>
            <rFont val="ＭＳ Ｐゴシック"/>
            <family val="3"/>
          </rPr>
          <t xml:space="preserve">訂正申請あり4/10
県分１６増（676→692）
市分変更なし
当初1528件
訂正申請あり4/23
県分２８減（692→664）
市分変更なし
変更後１５４４件
●1528→1544→1516
</t>
        </r>
      </text>
    </comment>
    <comment ref="Q33" authorId="0">
      <text>
        <r>
          <rPr>
            <b/>
            <sz val="9"/>
            <rFont val="ＭＳ Ｐゴシック"/>
            <family val="3"/>
          </rPr>
          <t xml:space="preserve">6月14日
県分変更あり１減
393→392
当初927
変更後926
</t>
        </r>
      </text>
    </comment>
  </commentList>
</comments>
</file>

<file path=xl/sharedStrings.xml><?xml version="1.0" encoding="utf-8"?>
<sst xmlns="http://schemas.openxmlformats.org/spreadsheetml/2006/main" count="746" uniqueCount="254">
  <si>
    <t>エイズ動向委員会の結果報告について</t>
  </si>
  <si>
    <t>４　任意報告により</t>
  </si>
  <si>
    <t>委員長コメント</t>
  </si>
  <si>
    <t>献 血 件 数 及 び ＨＩＶ 抗 体 陽 性 件 数</t>
  </si>
  <si>
    <t>年</t>
  </si>
  <si>
    <t>献血件数</t>
  </si>
  <si>
    <t>陽性者数</t>
  </si>
  <si>
    <t>１０万人</t>
  </si>
  <si>
    <t>（検査実施数）</t>
  </si>
  <si>
    <t>（）内女性</t>
  </si>
  <si>
    <t>当たり</t>
  </si>
  <si>
    <t>件</t>
  </si>
  <si>
    <t>人</t>
  </si>
  <si>
    <t>１９８７年</t>
  </si>
  <si>
    <t>(昭和62年)</t>
  </si>
  <si>
    <t>( 1)</t>
  </si>
  <si>
    <t>１９８８年</t>
  </si>
  <si>
    <t xml:space="preserve"> (昭和63年)</t>
  </si>
  <si>
    <t>１９８９年</t>
  </si>
  <si>
    <t>(平成元年)</t>
  </si>
  <si>
    <t>１９９０年</t>
  </si>
  <si>
    <t xml:space="preserve"> (平成２年)</t>
  </si>
  <si>
    <t>( 6)</t>
  </si>
  <si>
    <t>１９９１年</t>
  </si>
  <si>
    <t>(平成３年)</t>
  </si>
  <si>
    <t>( 4)</t>
  </si>
  <si>
    <t>１９９２年</t>
  </si>
  <si>
    <t>(平成４年)</t>
  </si>
  <si>
    <t>( 7)</t>
  </si>
  <si>
    <t>１９９３年</t>
  </si>
  <si>
    <t>(平成５年)</t>
  </si>
  <si>
    <t>( 5)</t>
  </si>
  <si>
    <t>１９９４年</t>
  </si>
  <si>
    <t>(平成６年)</t>
  </si>
  <si>
    <t>１９９５年</t>
  </si>
  <si>
    <t>(平成７年)</t>
  </si>
  <si>
    <t>( 9)</t>
  </si>
  <si>
    <t>１９９６年</t>
  </si>
  <si>
    <t>(平成８年)</t>
  </si>
  <si>
    <t>１９９７年</t>
  </si>
  <si>
    <t>(平成９年)</t>
  </si>
  <si>
    <t>１９９８年</t>
  </si>
  <si>
    <t>(平成１０年)</t>
  </si>
  <si>
    <t>１９９９年</t>
  </si>
  <si>
    <t>(平成１１年)</t>
  </si>
  <si>
    <t>２０００年</t>
  </si>
  <si>
    <t>(速　報　値)</t>
  </si>
  <si>
    <t>（注）</t>
  </si>
  <si>
    <t>・昭和６１年は、年中途から実施したことなどから、3,146,940件、内陽性件数１１件（女性０）となっている。</t>
  </si>
  <si>
    <t xml:space="preserve">・抗体検査陽性の献血血液は、焼却されており、使用されていない。   </t>
  </si>
  <si>
    <t>感染症法に基づくエイズ患者・感染者情報</t>
  </si>
  <si>
    <t>１０歳未満</t>
  </si>
  <si>
    <t>１０～１９</t>
  </si>
  <si>
    <t>２０～２９</t>
  </si>
  <si>
    <t>３０～３９</t>
  </si>
  <si>
    <t>４０～４９</t>
  </si>
  <si>
    <t>５０歳以上</t>
  </si>
  <si>
    <t>異性間の性的接触</t>
  </si>
  <si>
    <t>（</t>
  </si>
  <si>
    <t>国内</t>
  </si>
  <si>
    <t>海外</t>
  </si>
  <si>
    <t>不明</t>
  </si>
  <si>
    <t>計</t>
  </si>
  <si>
    <t>静注薬物濫用</t>
  </si>
  <si>
    <t>母子感染</t>
  </si>
  <si>
    <t>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</si>
  <si>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</si>
  <si>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</si>
  <si>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</si>
  <si>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</si>
  <si>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</si>
  <si>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</si>
  <si>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</si>
  <si>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</si>
  <si>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</si>
  <si>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</si>
  <si>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</si>
  <si>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</si>
  <si>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</si>
  <si>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</si>
  <si>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</si>
  <si>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山梨県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</si>
  <si>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</si>
  <si>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</si>
  <si>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</si>
  <si>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</si>
  <si>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</si>
  <si>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</si>
  <si>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</si>
  <si>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</si>
  <si>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</si>
  <si>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</si>
  <si>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</si>
  <si>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</si>
  <si>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</si>
  <si>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</si>
  <si>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</si>
  <si>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</si>
  <si>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</si>
  <si>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</si>
  <si>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</si>
  <si>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</si>
  <si>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</si>
  <si>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</si>
  <si>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</si>
  <si>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</si>
  <si>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</si>
  <si>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</si>
  <si>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</si>
  <si>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</si>
  <si>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</si>
  <si>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</si>
  <si>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</si>
  <si>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</si>
  <si>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</si>
  <si>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</si>
  <si>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</si>
  <si>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</si>
  <si>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</si>
  <si>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</si>
  <si>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</si>
  <si>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</si>
  <si>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</si>
  <si>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</si>
  <si>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</si>
  <si>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</si>
  <si>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同性間の性的接触＊１</t>
  </si>
  <si>
    <t>その他＊２</t>
  </si>
  <si>
    <t>年齢</t>
  </si>
  <si>
    <t>感染地域</t>
  </si>
  <si>
    <t>ＡＩＤＳ患者</t>
  </si>
  <si>
    <t>＊１　両性間性的接触を含む。</t>
  </si>
  <si>
    <t>＊２　輸血などに伴う感染例や推定される感染経路が複数ある例を含む。</t>
  </si>
  <si>
    <t>－</t>
  </si>
  <si>
    <t>ＨＩＶ合計</t>
  </si>
  <si>
    <t>AIDS合計</t>
  </si>
  <si>
    <r>
      <t>同性間の性的接触</t>
    </r>
    <r>
      <rPr>
        <vertAlign val="superscript"/>
        <sz val="11"/>
        <rFont val="ＭＳ Ｐゴシック"/>
        <family val="3"/>
      </rPr>
      <t>＊１</t>
    </r>
  </si>
  <si>
    <r>
      <t>その他</t>
    </r>
    <r>
      <rPr>
        <vertAlign val="superscript"/>
        <sz val="11"/>
        <rFont val="ＭＳ Ｐゴシック"/>
        <family val="3"/>
      </rPr>
      <t>＊２</t>
    </r>
  </si>
  <si>
    <t>ブロック名</t>
  </si>
  <si>
    <t>前回累積件数</t>
  </si>
  <si>
    <t>%）</t>
  </si>
  <si>
    <t>東北</t>
  </si>
  <si>
    <t>ブロック計</t>
  </si>
  <si>
    <t>関東・甲信越</t>
  </si>
  <si>
    <t>北陸</t>
  </si>
  <si>
    <t>東海</t>
  </si>
  <si>
    <t>近畿</t>
  </si>
  <si>
    <t>中国・四国</t>
  </si>
  <si>
    <t>九州・沖縄</t>
  </si>
  <si>
    <t>(平成１２年)</t>
  </si>
  <si>
    <t>保健所における相談件数</t>
  </si>
  <si>
    <t>平成９年</t>
  </si>
  <si>
    <t>平成１０年</t>
  </si>
  <si>
    <t>平成１１年</t>
  </si>
  <si>
    <t>都道府県</t>
  </si>
  <si>
    <t>上半期</t>
  </si>
  <si>
    <t>下半期</t>
  </si>
  <si>
    <t>第１四半期</t>
  </si>
  <si>
    <t>第２四半期</t>
  </si>
  <si>
    <t>第３四半期</t>
  </si>
  <si>
    <t>第４四半期</t>
  </si>
  <si>
    <t>1月～6月</t>
  </si>
  <si>
    <t>7月～12月</t>
  </si>
  <si>
    <t>7月～１２月</t>
  </si>
  <si>
    <t>１月～３月</t>
  </si>
  <si>
    <t>４月～６月</t>
  </si>
  <si>
    <t>７月～９月</t>
  </si>
  <si>
    <t>10月～12月</t>
  </si>
  <si>
    <t>年　計</t>
  </si>
  <si>
    <t>( 1)</t>
  </si>
  <si>
    <t>前回報告</t>
  </si>
  <si>
    <t>累積報告</t>
  </si>
  <si>
    <t>今回報告</t>
  </si>
  <si>
    <t>前回報告</t>
  </si>
  <si>
    <t>　　   　　</t>
  </si>
  <si>
    <t>　</t>
  </si>
  <si>
    <t>　あった。</t>
  </si>
  <si>
    <t>　①キャリア等からエイズ患者になったとの報告２件であった。</t>
  </si>
  <si>
    <t>２００2年</t>
  </si>
  <si>
    <t>平成12年</t>
  </si>
  <si>
    <t>平成13年</t>
  </si>
  <si>
    <t>（単位：件）</t>
  </si>
  <si>
    <t>平成9年</t>
  </si>
  <si>
    <t>平成10年</t>
  </si>
  <si>
    <t>平成11年</t>
  </si>
  <si>
    <t>平成12年</t>
  </si>
  <si>
    <t>平成14年</t>
  </si>
  <si>
    <t>年間</t>
  </si>
  <si>
    <t>１月～6月</t>
  </si>
  <si>
    <t>１　本日の委員会では、平成１４年４月１日より平成１４年６月３０日までの感染症法に　基づく患者・感染者報告並びに平成１４年４月１日から６月３０日までの任意報告を解　析した。</t>
  </si>
  <si>
    <t>２　平成１４年４月１日より６月３０日までの間に感染症法に基づき報告された新規エイ　ズ患者数は７７件、新規ＨＩＶ感染者数は１４９件であった。</t>
  </si>
  <si>
    <t>　　患者７７件、感染者１４９件の内訳は、</t>
  </si>
  <si>
    <t>　①感染原因別では、異性間の性的接触による患者３３件、感染者４９件、同性間の性的　接触による患者１７件、感染者７７件、静注薬物濫用による患者１件、感染者１件、そ　の他の原因による患者１件、感染者１件、原因不明の患者２５件、感染者２１件であっ　た。</t>
  </si>
  <si>
    <t>　②性別では男性患者６５件、感染者１２４件、女性患者１２件、感染者２５件であった。</t>
  </si>
  <si>
    <t>　③年齢区分別では、患者は２０代８件、３０代２５件、４０代１８件、５０歳以上</t>
  </si>
  <si>
    <t>　２６件、感染者は、１０代５件、２０代４９件、３０代５１件、４０代２３件、５０歳　以上２１件であった。</t>
  </si>
  <si>
    <t>　①国籍別では日本人患者５７件、感染者１２５件、外国人患者２０件、感染者２４件で</t>
  </si>
  <si>
    <t>　⑤感染地域別では、国内で感染した患者４３件、感染者１１５件、海外で感染した患者　１９件、感染者１７件、感染地域不明患者１５件、感染者１７件であった。</t>
  </si>
  <si>
    <t>３　患者７７件、感染者１４９件のうち</t>
  </si>
  <si>
    <t>　①異性間の性的接触による患者３３件、感染者４９件のうち日本人男性は、患者２１件、　感染者２６件、日本人女性は、患者３件、感染者９件であった。また、外国人男性は、　患者５件、感染者４件、外国人女性は、患者４件、感染者１０件であった。</t>
  </si>
  <si>
    <t>　②日本人男性患者５２件のうち２０代２件、３０代１４件、４０代１１件、５０歳以上　２５件、日本人男性感染者１１３件のうち、１０代２件、２０代３６件、３０代３９件、　４０代１７件、５０歳以上１９件であった。また、日本人女性患者５件のうち、２０代　２件、４０代２件、５０歳以上１件、日本人女性感染者１２件のうち１０代１件、２０　代３件、３０代４件、４０代３件、５０歳以上１件であった。</t>
  </si>
  <si>
    <t>　③外国人男性患者１３件のうち２０代２件、３０代７件、４０代４件、外国人男性感染　者１１件のうち１０代１件、２０代３件、３０代４件、４０代２件、５０歳以上１件で　あった。また、外国人女性患者７件のうち２０代２件、３０代４件、４０代１件、外国　人女性感染者１３件のうち１０代１件、２０代７件、３０代４件、４０代１件であった。</t>
  </si>
  <si>
    <t>　④国内感染による患者４３件のうち日本人男性が３９件、日本人女性が２件、外国人男　性が２件であった。また、国内感染による感染者１１５件のうち日本人男性が９７件、　日本人女性が８件、外国人男性が３件、外国人女性が７件であった。</t>
  </si>
  <si>
    <t>　⑤海外感染による患者１９件のうち日本人男性が７件、日本人女性が２件、外国人男性　が７件、外国人女性が３件であった。また、海外感染による感染者１７件のうち日本人　男性が６件、日本人女性が２件、外国人男性が４件、外国人女性が５件であった。</t>
  </si>
  <si>
    <t>　②患者・感染者の死亡６件はエイズが原因が５件、その他の原因が１件であった。</t>
  </si>
  <si>
    <t>　③死亡報告６件のうち３０代１件、４０代２件、５０歳以上３件であった。</t>
  </si>
  <si>
    <t>６　平成１４年４月から６月末までの保健所におけるＨＩＶ抗体検査件数は１１，１２９　件、保健所における相談件数は２４，７８２件であった。</t>
  </si>
  <si>
    <t>２　平成１４年１月から６月末日までの献血件数２，８５７，８０５件（速報値）のうち、　ＨＩＶ陽性件数は２７件であった。</t>
  </si>
  <si>
    <t>１．今回の報告期間は平成１４年４月１日より平成１４年６月３０日までの３ヶ月であり、　法定報告に基づく新規ＨＩＶ感染者報告数は１４９件、新規ＡＩＤＳ患者報告数は７７　件であった。</t>
  </si>
  <si>
    <t>２．感染経路別に見ると、ＨＩＶ感染者では同性間性的接触によるものが７７件（約５２％）と第１位であり、そのうち７５件が日本人男性であった。また、異性間性的接触による新規感染者報告数は４９件（約３３％）であり、感染経路として依然重要である。</t>
  </si>
  <si>
    <t>　　一方、ＡＩＤＳ患者では異性間性的接触によるものが３３件、同性間性的接触によるものが１７件で、前回同様、異性間性的接触によるものが多い。</t>
  </si>
  <si>
    <t>３　年齢別では、前回同様、ＨＩＶ感染者・ＡＩＤＳ患者ともに各年齢層に分布している　が、ＨＩＶ感染者では２０代～３０代、ＡＩＤＳ患者では３０代以上の占める割合が高　い。今回は１０代のＨＩＶ感染者に男性３件、女性２件があり、若年者のＨＩＶ感染者　の存在が注目される。性別でみると、ＨＩＶ感染者・ＡＩＤＳ患者とも男性が８割以上　を占めており、これは前回同様の傾向である。</t>
  </si>
  <si>
    <t>４．平成１４年４月から６月末までの保健所におけるＨＩＶ抗体検査件数は１１，１２９　件、相談件数が２５，７１１件であり、前年同時期と比較すると減少している。　　（平成１３年４月～６月末までの検査件数は１８，３６９件、相談件数は３６，４５６件）</t>
  </si>
  <si>
    <t>５．平成１４年１月～６月の献血件数（速報値）は２，８５７，８０５件で、そのうちＨＩＶ抗体陽性件数は２７件、１０万件当たりの陽性件数は０．９４５件と前年より少なかった。</t>
  </si>
  <si>
    <t xml:space="preserve">  （平成１３年１月～６月末までの１０万件当たりの陽性件数は１．０２４件）</t>
  </si>
  <si>
    <t>６．今回の報告では、ＨＩＶ感染者・ＡＩＤＳ患者ともに前回報告数と比べると増加しているが前年同時期と比較するとほぼ同様の件数であった。ＨＩＶ感染者のうち男性同性間性的接触による感染者は５２％（前年同時期５６％）、またＡＩＤＳ患者のうち異性間性的接触による男性患者の比率は３３％（前年同時期３２％）と依然として高い数値を示している。特に男性同性間及び異性間性的接触への対策を充実することが急務であることは前回と同様であるが、若年者への対策の充実も必要である。</t>
  </si>
  <si>
    <t xml:space="preserve">　〔平成14年4月1日～平成14年6月30日〕 </t>
  </si>
  <si>
    <t>＜計算用＞</t>
  </si>
  <si>
    <t>表２　平成１４年６月３０日現在のＨＩＶ感染者及びＡＩＤＳ患者の国籍別、性別、感染経路別報告数の累計</t>
  </si>
  <si>
    <r>
      <t>その他</t>
    </r>
    <r>
      <rPr>
        <vertAlign val="superscript"/>
        <sz val="11"/>
        <rFont val="ＭＳ Ｐゴシック"/>
        <family val="3"/>
      </rPr>
      <t>＊２</t>
    </r>
  </si>
  <si>
    <r>
      <t>凝固因子製剤による感染者</t>
    </r>
    <r>
      <rPr>
        <vertAlign val="superscript"/>
        <sz val="11"/>
        <rFont val="ＭＳ Ｐゴシック"/>
        <family val="3"/>
      </rPr>
      <t>＊３</t>
    </r>
  </si>
  <si>
    <t>＊３　「血液凝固異常症全国調査」による2001年5月31日現在の凝固因子製剤による感染者数</t>
  </si>
  <si>
    <t>　　　　（生存中のAIDS既発症者数167名及び死亡者数536名を含む）　　　</t>
  </si>
  <si>
    <t>※死亡者報告数</t>
  </si>
  <si>
    <t>　感染症法施行後の任意報告数（平成11年4月1日～平成14年6月30日）</t>
  </si>
  <si>
    <t>名</t>
  </si>
  <si>
    <r>
      <t>　エイズ予防法</t>
    </r>
    <r>
      <rPr>
        <vertAlign val="superscript"/>
        <sz val="11"/>
        <rFont val="ＭＳ Ｐゴシック"/>
        <family val="3"/>
      </rPr>
      <t>*4</t>
    </r>
    <r>
      <rPr>
        <sz val="11"/>
        <rFont val="ＭＳ Ｐゴシック"/>
        <family val="3"/>
      </rPr>
      <t>に基づく法定報告数（平成元年2月17日～平成11年3月31日）</t>
    </r>
  </si>
  <si>
    <r>
      <t>　凝固因子製剤による感染者の累積死亡者数</t>
    </r>
    <r>
      <rPr>
        <vertAlign val="superscript"/>
        <sz val="11"/>
        <rFont val="ＭＳ Ｐゴシック"/>
        <family val="3"/>
      </rPr>
      <t>*5</t>
    </r>
  </si>
  <si>
    <t>＊４　エイズ予防法第５条に基づき、血液凝固因子製剤による感染者を除く。</t>
  </si>
  <si>
    <t>＊５　「血液凝固異常症全国調査」による2001年5月31日現在の報告数</t>
  </si>
  <si>
    <t>表３　ＨＩＶ感染者及びＡＩＤＳ患者の都道府県別累積報告状況</t>
  </si>
  <si>
    <t>今回報告</t>
  </si>
  <si>
    <t>(印刷不可)</t>
  </si>
  <si>
    <t>13年合計
チェック</t>
  </si>
  <si>
    <t>14年合計
チェック</t>
  </si>
  <si>
    <t>保健所等におけるＨＩＶ抗体検査件数</t>
  </si>
  <si>
    <t>（2,880）</t>
  </si>
  <si>
    <t>（2,934）</t>
  </si>
  <si>
    <t>（　）内は、自治体が実施する保健所以外の検査件数（別掲）</t>
  </si>
  <si>
    <t>　</t>
  </si>
  <si>
    <t>平成１４年７月２４日（水）</t>
  </si>
  <si>
    <t>照会先：医薬局血液対策課</t>
  </si>
  <si>
    <t>担当者：西　田，林</t>
  </si>
  <si>
    <t>TEL:03-5253-1111(内線)2905,2908</t>
  </si>
  <si>
    <t xml:space="preserve">    03-3595-2395(直通)</t>
  </si>
  <si>
    <t>（平成１４年１月～6月分）</t>
  </si>
  <si>
    <t>67</t>
  </si>
  <si>
    <t>( 4)</t>
  </si>
  <si>
    <t>２００１年</t>
  </si>
  <si>
    <t>79</t>
  </si>
  <si>
    <t>（平成１３年）</t>
  </si>
  <si>
    <t>27</t>
  </si>
  <si>
    <t>( 2)</t>
  </si>
  <si>
    <t>・平成１３年の陽性件数には、ＮＡＴ検査のみ陽性の１件が含まれる。</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</si>
</sst>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quot;$&quot;* #,##0.00_ ;_ &quot;$&quot;* \-#,##0.00_ ;_ &quot;$&quot;* &quot;-&quot;??_ ;_ @_ "/>
    <numFmt numFmtId="182" formatCode="#,##0.0"/>
    <numFmt numFmtId="183" formatCode="0.0"/>
    <numFmt numFmtId="184" formatCode="\(0\)"/>
    <numFmt numFmtId="185" formatCode="_(0\)"/>
    <numFmt numFmtId="186" formatCode="\ \(0\)"/>
    <numFmt numFmtId="187" formatCode="#,##0.0;[Red]\-#,##0.0"/>
    <numFmt numFmtId="188" formatCode="#,##0_);\(#,##0\)"/>
    <numFmt numFmtId="189" formatCode="\ 0"/>
    <numFmt numFmtId="190" formatCode="#,##0_ ;[Red]\-#,##0\ "/>
    <numFmt numFmtId="191" formatCode="#,##0_);[Red]\(#,##0\)"/>
    <numFmt numFmtId="192" formatCode="#\ ?/4"/>
    <numFmt numFmtId="193" formatCode="0.000_ "/>
    <numFmt numFmtId="194" formatCode="\(General\)"/>
    <numFmt numFmtId="195" formatCode="0_ "/>
    <numFmt numFmtId="196" formatCode="&quot;△&quot;\ #,##0;&quot;▲&quot;\ #,##0"/>
    <numFmt numFmtId="197" formatCode="0.0_ "/>
    <numFmt numFmtId="198" formatCode="#,##0_ "/>
    <numFmt numFmtId="199" formatCode="#,##0.0_);[Red]\(#,##0.0\)"/>
    <numFmt numFmtId="200" formatCode="#,##0.000"/>
    <numFmt numFmtId="201" formatCode="#,##0.0000"/>
    <numFmt numFmtId="202" formatCode="#,##0.00000"/>
  </numFmts>
  <fonts count="80">
    <font>
      <sz val="11"/>
      <name val="明朝"/>
      <family val="3"/>
    </font>
    <font>
      <b/>
      <sz val="11"/>
      <name val="明朝"/>
      <family val="3"/>
    </font>
    <font>
      <i/>
      <sz val="11"/>
      <name val="明朝"/>
      <family val="3"/>
    </font>
    <font>
      <b/>
      <i/>
      <sz val="11"/>
      <name val="明朝"/>
      <family val="3"/>
    </font>
    <font>
      <b/>
      <sz val="8"/>
      <name val="明朝"/>
      <family val="3"/>
    </font>
    <font>
      <b/>
      <sz val="14"/>
      <name val="明朝"/>
      <family val="3"/>
    </font>
    <font>
      <b/>
      <sz val="10"/>
      <name val="明朝"/>
      <family val="3"/>
    </font>
    <font>
      <b/>
      <i/>
      <sz val="16"/>
      <name val="ＭＳ ゴシック"/>
      <family val="3"/>
    </font>
    <font>
      <sz val="10"/>
      <name val="明朝"/>
      <family val="3"/>
    </font>
    <font>
      <b/>
      <i/>
      <sz val="16"/>
      <color indexed="10"/>
      <name val="ＭＳ ゴシック"/>
      <family val="3"/>
    </font>
    <font>
      <b/>
      <sz val="11"/>
      <color indexed="10"/>
      <name val="ＭＳ 明朝"/>
      <family val="1"/>
    </font>
    <font>
      <sz val="14"/>
      <name val="明朝"/>
      <family val="3"/>
    </font>
    <font>
      <sz val="11"/>
      <name val="ＭＳ Ｐ明朝"/>
      <family val="1"/>
    </font>
    <font>
      <sz val="11"/>
      <name val="ＭＳ Ｐゴシック"/>
      <family val="3"/>
    </font>
    <font>
      <sz val="12"/>
      <name val="明朝"/>
      <family val="3"/>
    </font>
    <font>
      <sz val="6"/>
      <name val="明朝"/>
      <family val="3"/>
    </font>
    <font>
      <b/>
      <sz val="14"/>
      <name val="ＭＳ Ｐゴシック"/>
      <family val="3"/>
    </font>
    <font>
      <b/>
      <sz val="11"/>
      <name val="ＭＳ Ｐゴシック"/>
      <family val="3"/>
    </font>
    <font>
      <b/>
      <sz val="11"/>
      <color indexed="10"/>
      <name val="ＭＳ Ｐゴシック"/>
      <family val="3"/>
    </font>
    <font>
      <i/>
      <sz val="11"/>
      <color indexed="8"/>
      <name val="ＭＳ Ｐゴシック"/>
      <family val="3"/>
    </font>
    <font>
      <i/>
      <sz val="11"/>
      <name val="ＭＳ Ｐ明朝"/>
      <family val="1"/>
    </font>
    <font>
      <sz val="11"/>
      <color indexed="12"/>
      <name val="ＭＳ Ｐゴシック"/>
      <family val="3"/>
    </font>
    <font>
      <sz val="11"/>
      <color indexed="10"/>
      <name val="ＭＳ Ｐゴシック"/>
      <family val="3"/>
    </font>
    <font>
      <vertAlign val="superscript"/>
      <sz val="11"/>
      <name val="ＭＳ Ｐゴシック"/>
      <family val="3"/>
    </font>
    <font>
      <sz val="11"/>
      <color indexed="8"/>
      <name val="ＭＳ Ｐゴシック"/>
      <family val="3"/>
    </font>
    <font>
      <u val="single"/>
      <sz val="12"/>
      <name val="明朝"/>
      <family val="3"/>
    </font>
    <font>
      <sz val="14"/>
      <name val="リュウミンL-KL"/>
      <family val="1"/>
    </font>
    <font>
      <sz val="9"/>
      <name val="リュウミンL-KL"/>
      <family val="1"/>
    </font>
    <font>
      <i/>
      <sz val="9"/>
      <name val="リュウミンL-KL"/>
      <family val="1"/>
    </font>
    <font>
      <sz val="11"/>
      <name val="リュウミンL-KL"/>
      <family val="1"/>
    </font>
    <font>
      <sz val="8"/>
      <name val="リュウミンL-KL"/>
      <family val="1"/>
    </font>
    <font>
      <sz val="9"/>
      <color indexed="62"/>
      <name val="リュウミンL-KL"/>
      <family val="1"/>
    </font>
    <font>
      <sz val="8"/>
      <color indexed="62"/>
      <name val="リュウミンL-KL"/>
      <family val="1"/>
    </font>
    <font>
      <sz val="9"/>
      <color indexed="8"/>
      <name val="Century"/>
      <family val="1"/>
    </font>
    <font>
      <sz val="9"/>
      <name val="Century"/>
      <family val="1"/>
    </font>
    <font>
      <sz val="9"/>
      <color indexed="12"/>
      <name val="Century"/>
      <family val="1"/>
    </font>
    <font>
      <sz val="9"/>
      <name val="明朝"/>
      <family val="1"/>
    </font>
    <font>
      <u val="single"/>
      <sz val="11"/>
      <color indexed="12"/>
      <name val="ＭＳ Ｐゴシック"/>
      <family val="3"/>
    </font>
    <font>
      <u val="single"/>
      <sz val="11"/>
      <color indexed="36"/>
      <name val="ＭＳ Ｐゴシック"/>
      <family val="3"/>
    </font>
    <font>
      <sz val="6"/>
      <name val="ＭＳ Ｐゴシック"/>
      <family val="3"/>
    </font>
    <font>
      <sz val="9"/>
      <color indexed="39"/>
      <name val="Century"/>
      <family val="1"/>
    </font>
    <font>
      <sz val="11"/>
      <name val="Century"/>
      <family val="1"/>
    </font>
    <font>
      <sz val="9"/>
      <name val="ＭＳ 明朝"/>
      <family val="1"/>
    </font>
    <font>
      <sz val="9"/>
      <color indexed="12"/>
      <name val="ＭＳ 明朝"/>
      <family val="1"/>
    </font>
    <font>
      <b/>
      <sz val="16"/>
      <name val="リュウミンL-KL"/>
      <family val="3"/>
    </font>
    <font>
      <sz val="9"/>
      <color indexed="10"/>
      <name val="リュウミンL-KL"/>
      <family val="1"/>
    </font>
    <font>
      <sz val="9"/>
      <color indexed="8"/>
      <name val="リュウミンL-KL"/>
      <family val="1"/>
    </font>
    <font>
      <b/>
      <sz val="9"/>
      <name val="ＭＳ Ｐゴシック"/>
      <family val="3"/>
    </font>
    <font>
      <sz val="10"/>
      <name val="ＭＳ Ｐゴシック"/>
      <family val="3"/>
    </font>
    <font>
      <sz val="9"/>
      <color indexed="12"/>
      <name val="ＭＳ Ｐ明朝"/>
      <family val="1"/>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style="thin"/>
      <top style="double"/>
      <bottom style="thin"/>
    </border>
    <border>
      <left style="thin"/>
      <right>
        <color indexed="63"/>
      </right>
      <top style="double"/>
      <bottom style="double"/>
    </border>
    <border>
      <left>
        <color indexed="63"/>
      </left>
      <right style="thin"/>
      <top style="double"/>
      <bottom style="double"/>
    </border>
    <border>
      <left>
        <color indexed="63"/>
      </left>
      <right style="thin"/>
      <top style="double"/>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double"/>
      <bottom style="double"/>
    </border>
    <border>
      <left>
        <color indexed="63"/>
      </left>
      <right>
        <color indexed="63"/>
      </right>
      <top>
        <color indexed="63"/>
      </top>
      <bottom style="medium"/>
    </border>
    <border>
      <left>
        <color indexed="63"/>
      </left>
      <right>
        <color indexed="63"/>
      </right>
      <top>
        <color indexed="63"/>
      </top>
      <bottom style="thick"/>
    </border>
    <border>
      <left>
        <color indexed="63"/>
      </left>
      <right>
        <color indexed="63"/>
      </right>
      <top style="thick"/>
      <bottom style="thick"/>
    </border>
    <border>
      <left style="thin"/>
      <right>
        <color indexed="63"/>
      </right>
      <top style="thin"/>
      <bottom style="thin"/>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style="hair"/>
      <bottom style="thin"/>
    </border>
    <border>
      <left>
        <color indexed="63"/>
      </left>
      <right>
        <color indexed="63"/>
      </right>
      <top style="thin"/>
      <bottom style="medium"/>
    </border>
    <border>
      <left>
        <color indexed="63"/>
      </left>
      <right>
        <color indexed="63"/>
      </right>
      <top style="thin"/>
      <bottom style="thick"/>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color indexed="63"/>
      </left>
      <right style="thin"/>
      <top>
        <color indexed="63"/>
      </top>
      <bottom style="thin"/>
    </border>
    <border>
      <left style="thin"/>
      <right style="thin"/>
      <top style="hair"/>
      <bottom style="double"/>
    </border>
    <border>
      <left>
        <color indexed="63"/>
      </left>
      <right>
        <color indexed="63"/>
      </right>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horizontal="distributed"/>
      <protection/>
    </xf>
    <xf numFmtId="0" fontId="13" fillId="0" borderId="0">
      <alignment/>
      <protection/>
    </xf>
    <xf numFmtId="0" fontId="38" fillId="0" borderId="0" applyNumberFormat="0" applyFill="0" applyBorder="0" applyAlignment="0" applyProtection="0"/>
    <xf numFmtId="0" fontId="79" fillId="32" borderId="0" applyNumberFormat="0" applyBorder="0" applyAlignment="0" applyProtection="0"/>
  </cellStyleXfs>
  <cellXfs count="350">
    <xf numFmtId="0" fontId="0" fillId="0" borderId="0" xfId="0" applyAlignment="1">
      <alignment/>
    </xf>
    <xf numFmtId="0" fontId="0" fillId="0" borderId="0" xfId="0" applyAlignment="1">
      <alignment wrapText="1"/>
    </xf>
    <xf numFmtId="0" fontId="0" fillId="0" borderId="0" xfId="0" applyAlignment="1">
      <alignment horizontal="center" wrapText="1"/>
    </xf>
    <xf numFmtId="0" fontId="14" fillId="0" borderId="0" xfId="0" applyFont="1" applyAlignment="1">
      <alignment horizontal="centerContinuous"/>
    </xf>
    <xf numFmtId="0" fontId="14" fillId="0" borderId="0" xfId="0" applyFont="1" applyAlignment="1">
      <alignment horizontal="left"/>
    </xf>
    <xf numFmtId="49" fontId="14" fillId="0" borderId="0" xfId="0" applyNumberFormat="1" applyFont="1" applyAlignment="1">
      <alignment horizontal="left"/>
    </xf>
    <xf numFmtId="0" fontId="14" fillId="0" borderId="10" xfId="0" applyFont="1" applyBorder="1" applyAlignment="1">
      <alignment horizontal="center"/>
    </xf>
    <xf numFmtId="0" fontId="14" fillId="0" borderId="11" xfId="0" applyFont="1" applyBorder="1" applyAlignment="1">
      <alignment horizontal="center"/>
    </xf>
    <xf numFmtId="49" fontId="14" fillId="0" borderId="11" xfId="0" applyNumberFormat="1"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49" fontId="14" fillId="0" borderId="13" xfId="0" applyNumberFormat="1" applyFont="1" applyBorder="1" applyAlignment="1">
      <alignment horizontal="center"/>
    </xf>
    <xf numFmtId="0" fontId="14" fillId="0" borderId="10" xfId="0" applyFont="1" applyBorder="1" applyAlignment="1">
      <alignment horizontal="left"/>
    </xf>
    <xf numFmtId="0" fontId="14" fillId="0" borderId="11" xfId="0" applyFont="1" applyBorder="1" applyAlignment="1">
      <alignment horizontal="right"/>
    </xf>
    <xf numFmtId="49" fontId="14" fillId="0" borderId="11" xfId="0" applyNumberFormat="1" applyFont="1" applyBorder="1" applyAlignment="1">
      <alignment horizontal="right"/>
    </xf>
    <xf numFmtId="0" fontId="14" fillId="0" borderId="14" xfId="0" applyFont="1" applyBorder="1" applyAlignment="1">
      <alignment horizontal="center"/>
    </xf>
    <xf numFmtId="3" fontId="14" fillId="0" borderId="15" xfId="0" applyNumberFormat="1" applyFont="1" applyBorder="1" applyAlignment="1">
      <alignment horizontal="center"/>
    </xf>
    <xf numFmtId="49" fontId="14" fillId="0" borderId="15" xfId="0" applyNumberFormat="1" applyFont="1" applyBorder="1" applyAlignment="1">
      <alignment horizontal="center"/>
    </xf>
    <xf numFmtId="193" fontId="14" fillId="0" borderId="15" xfId="0" applyNumberFormat="1" applyFont="1" applyBorder="1" applyAlignment="1">
      <alignment horizontal="center"/>
    </xf>
    <xf numFmtId="193" fontId="14" fillId="0" borderId="13" xfId="0" applyNumberFormat="1" applyFont="1" applyBorder="1" applyAlignment="1">
      <alignment horizontal="center"/>
    </xf>
    <xf numFmtId="3" fontId="14" fillId="0" borderId="11" xfId="0" applyNumberFormat="1" applyFont="1" applyBorder="1" applyAlignment="1">
      <alignment horizontal="center"/>
    </xf>
    <xf numFmtId="193" fontId="14" fillId="0" borderId="11" xfId="0" applyNumberFormat="1" applyFont="1" applyBorder="1" applyAlignment="1">
      <alignment horizontal="center"/>
    </xf>
    <xf numFmtId="58" fontId="0" fillId="0" borderId="0" xfId="0" applyNumberFormat="1" applyAlignment="1">
      <alignment horizontal="right" wrapText="1"/>
    </xf>
    <xf numFmtId="38" fontId="27" fillId="0" borderId="0" xfId="49" applyFont="1" applyBorder="1" applyAlignment="1">
      <alignment horizontal="centerContinuous"/>
    </xf>
    <xf numFmtId="38" fontId="31" fillId="0" borderId="16" xfId="49" applyFont="1" applyBorder="1" applyAlignment="1">
      <alignment horizontal="centerContinuous" vertical="center"/>
    </xf>
    <xf numFmtId="38" fontId="33" fillId="0" borderId="17" xfId="49" applyFont="1" applyBorder="1" applyAlignment="1">
      <alignment vertical="center"/>
    </xf>
    <xf numFmtId="38" fontId="33" fillId="0" borderId="17" xfId="49" applyFont="1" applyFill="1" applyBorder="1" applyAlignment="1">
      <alignment vertical="center"/>
    </xf>
    <xf numFmtId="38" fontId="33" fillId="0" borderId="17" xfId="49" applyFont="1" applyBorder="1" applyAlignment="1" quotePrefix="1">
      <alignment vertical="center"/>
    </xf>
    <xf numFmtId="38" fontId="34" fillId="0" borderId="17" xfId="49" applyFont="1" applyBorder="1" applyAlignment="1">
      <alignment vertical="center"/>
    </xf>
    <xf numFmtId="38" fontId="33" fillId="0" borderId="18" xfId="49" applyFont="1" applyFill="1" applyBorder="1" applyAlignment="1">
      <alignment vertical="center"/>
    </xf>
    <xf numFmtId="38" fontId="35" fillId="0" borderId="19" xfId="49" applyFont="1" applyFill="1" applyBorder="1" applyAlignment="1" quotePrefix="1">
      <alignment vertical="center"/>
    </xf>
    <xf numFmtId="38" fontId="35" fillId="0" borderId="20" xfId="49" applyFont="1" applyFill="1" applyBorder="1" applyAlignment="1" quotePrefix="1">
      <alignment vertical="center"/>
    </xf>
    <xf numFmtId="38" fontId="35" fillId="0" borderId="21" xfId="49" applyFont="1" applyFill="1" applyBorder="1" applyAlignment="1" quotePrefix="1">
      <alignment vertical="center"/>
    </xf>
    <xf numFmtId="38" fontId="35" fillId="0" borderId="22" xfId="49" applyFont="1" applyFill="1" applyBorder="1" applyAlignment="1" quotePrefix="1">
      <alignment vertical="center"/>
    </xf>
    <xf numFmtId="38" fontId="33" fillId="0" borderId="19" xfId="49" applyFont="1" applyFill="1" applyBorder="1" applyAlignment="1" quotePrefix="1">
      <alignment vertical="center"/>
    </xf>
    <xf numFmtId="38" fontId="35" fillId="0" borderId="23" xfId="49" applyFont="1" applyBorder="1" applyAlignment="1">
      <alignment vertical="center"/>
    </xf>
    <xf numFmtId="38" fontId="36" fillId="0" borderId="0" xfId="49" applyFont="1" applyAlignment="1">
      <alignment/>
    </xf>
    <xf numFmtId="6" fontId="26" fillId="0" borderId="0" xfId="58" applyFont="1" applyAlignment="1">
      <alignment horizontal="centerContinuous"/>
    </xf>
    <xf numFmtId="6" fontId="27" fillId="0" borderId="0" xfId="58" applyFont="1" applyBorder="1" applyAlignment="1">
      <alignment horizontal="centerContinuous"/>
    </xf>
    <xf numFmtId="6" fontId="11" fillId="0" borderId="0" xfId="58" applyFont="1" applyAlignment="1">
      <alignment horizontal="centerContinuous"/>
    </xf>
    <xf numFmtId="6" fontId="28" fillId="0" borderId="24" xfId="58" applyFont="1" applyBorder="1" applyAlignment="1">
      <alignment horizontal="centerContinuous"/>
    </xf>
    <xf numFmtId="6" fontId="29" fillId="0" borderId="0" xfId="58" applyFont="1" applyBorder="1" applyAlignment="1">
      <alignment horizontal="centerContinuous"/>
    </xf>
    <xf numFmtId="6" fontId="30" fillId="0" borderId="0" xfId="58" applyFont="1" applyBorder="1" applyAlignment="1" quotePrefix="1">
      <alignment horizontal="left"/>
    </xf>
    <xf numFmtId="6" fontId="27" fillId="0" borderId="24" xfId="58" applyFont="1" applyBorder="1" applyAlignment="1">
      <alignment horizontal="centerContinuous"/>
    </xf>
    <xf numFmtId="6" fontId="0" fillId="0" borderId="0" xfId="58" applyFont="1" applyAlignment="1">
      <alignment horizontal="distributed"/>
    </xf>
    <xf numFmtId="6" fontId="31" fillId="0" borderId="11" xfId="58" applyFont="1" applyBorder="1" applyAlignment="1">
      <alignment horizontal="centerContinuous" vertical="center"/>
    </xf>
    <xf numFmtId="6" fontId="31" fillId="0" borderId="16" xfId="58" applyFont="1" applyBorder="1" applyAlignment="1">
      <alignment horizontal="centerContinuous" vertical="center"/>
    </xf>
    <xf numFmtId="6" fontId="8" fillId="0" borderId="25" xfId="58" applyFont="1" applyBorder="1" applyAlignment="1">
      <alignment horizontal="centerContinuous" vertical="center"/>
    </xf>
    <xf numFmtId="6" fontId="8" fillId="0" borderId="26" xfId="58" applyFont="1" applyBorder="1" applyAlignment="1">
      <alignment horizontal="centerContinuous" vertical="center"/>
    </xf>
    <xf numFmtId="6" fontId="31" fillId="0" borderId="13" xfId="58" applyFont="1" applyBorder="1" applyAlignment="1">
      <alignment vertical="center"/>
    </xf>
    <xf numFmtId="6" fontId="32" fillId="0" borderId="14" xfId="58" applyFont="1" applyBorder="1" applyAlignment="1" quotePrefix="1">
      <alignment horizontal="center" vertical="center"/>
    </xf>
    <xf numFmtId="6" fontId="32" fillId="0" borderId="13" xfId="58" applyFont="1" applyBorder="1" applyAlignment="1" quotePrefix="1">
      <alignment horizontal="center" vertical="center"/>
    </xf>
    <xf numFmtId="6" fontId="32" fillId="0" borderId="15" xfId="58" applyFont="1" applyBorder="1" applyAlignment="1" quotePrefix="1">
      <alignment horizontal="center" vertical="center"/>
    </xf>
    <xf numFmtId="6" fontId="32" fillId="0" borderId="13" xfId="58" applyFont="1" applyBorder="1" applyAlignment="1">
      <alignment horizontal="center" vertical="center"/>
    </xf>
    <xf numFmtId="38" fontId="34" fillId="0" borderId="14" xfId="49" applyFont="1" applyBorder="1" applyAlignment="1">
      <alignment vertical="center"/>
    </xf>
    <xf numFmtId="38" fontId="34" fillId="0" borderId="15" xfId="49" applyFont="1" applyBorder="1" applyAlignment="1">
      <alignment vertical="center"/>
    </xf>
    <xf numFmtId="38" fontId="34" fillId="0" borderId="27" xfId="49" applyFont="1" applyBorder="1" applyAlignment="1">
      <alignment vertical="center"/>
    </xf>
    <xf numFmtId="0" fontId="14" fillId="0" borderId="0" xfId="0" applyFont="1" applyBorder="1" applyAlignment="1">
      <alignment horizontal="center"/>
    </xf>
    <xf numFmtId="49" fontId="14" fillId="0" borderId="0" xfId="0" applyNumberFormat="1" applyFont="1" applyBorder="1" applyAlignment="1">
      <alignment horizontal="center"/>
    </xf>
    <xf numFmtId="193" fontId="14" fillId="0" borderId="0" xfId="0" applyNumberFormat="1" applyFont="1" applyBorder="1" applyAlignment="1">
      <alignment horizontal="center"/>
    </xf>
    <xf numFmtId="3" fontId="14" fillId="0" borderId="0" xfId="0" applyNumberFormat="1" applyFont="1" applyBorder="1" applyAlignment="1">
      <alignment horizontal="center"/>
    </xf>
    <xf numFmtId="191" fontId="35" fillId="0" borderId="28" xfId="49" applyNumberFormat="1" applyFont="1" applyFill="1" applyBorder="1" applyAlignment="1" quotePrefix="1">
      <alignment vertical="center"/>
    </xf>
    <xf numFmtId="191" fontId="35" fillId="0" borderId="22" xfId="49" applyNumberFormat="1" applyFont="1" applyFill="1" applyBorder="1" applyAlignment="1" quotePrefix="1">
      <alignment vertical="center"/>
    </xf>
    <xf numFmtId="191" fontId="11" fillId="0" borderId="0" xfId="58" applyNumberFormat="1" applyFont="1" applyAlignment="1">
      <alignment horizontal="centerContinuous"/>
    </xf>
    <xf numFmtId="191" fontId="0" fillId="0" borderId="0" xfId="58" applyNumberFormat="1" applyFont="1" applyAlignment="1">
      <alignment horizontal="distributed"/>
    </xf>
    <xf numFmtId="191" fontId="8" fillId="0" borderId="25" xfId="58" applyNumberFormat="1" applyFont="1" applyBorder="1" applyAlignment="1">
      <alignment horizontal="centerContinuous" vertical="center"/>
    </xf>
    <xf numFmtId="191" fontId="34" fillId="0" borderId="27" xfId="49" applyNumberFormat="1" applyFont="1" applyBorder="1" applyAlignment="1">
      <alignment vertical="center"/>
    </xf>
    <xf numFmtId="191" fontId="34" fillId="0" borderId="17" xfId="49" applyNumberFormat="1" applyFont="1" applyBorder="1" applyAlignment="1">
      <alignment vertical="center"/>
    </xf>
    <xf numFmtId="38" fontId="21" fillId="0" borderId="0" xfId="49" applyFont="1" applyAlignment="1">
      <alignment horizontal="right"/>
    </xf>
    <xf numFmtId="38" fontId="13" fillId="0" borderId="0" xfId="49" applyFont="1" applyAlignment="1">
      <alignment horizontal="right"/>
    </xf>
    <xf numFmtId="38" fontId="13" fillId="0" borderId="0" xfId="49" applyFont="1" applyAlignment="1">
      <alignment/>
    </xf>
    <xf numFmtId="38" fontId="21" fillId="0" borderId="29" xfId="49" applyFont="1" applyBorder="1" applyAlignment="1">
      <alignment horizontal="right"/>
    </xf>
    <xf numFmtId="38" fontId="13" fillId="0" borderId="29" xfId="49" applyFont="1" applyBorder="1" applyAlignment="1">
      <alignment horizontal="right"/>
    </xf>
    <xf numFmtId="38" fontId="13" fillId="0" borderId="29" xfId="49" applyFont="1" applyBorder="1" applyAlignment="1">
      <alignment/>
    </xf>
    <xf numFmtId="38" fontId="13" fillId="0" borderId="30" xfId="49" applyFont="1" applyFill="1" applyBorder="1" applyAlignment="1">
      <alignment/>
    </xf>
    <xf numFmtId="38" fontId="13" fillId="0" borderId="30" xfId="49" applyFont="1" applyBorder="1" applyAlignment="1">
      <alignment/>
    </xf>
    <xf numFmtId="38" fontId="13" fillId="0" borderId="31" xfId="49" applyFont="1" applyFill="1" applyBorder="1" applyAlignment="1">
      <alignment/>
    </xf>
    <xf numFmtId="38" fontId="13" fillId="0" borderId="31" xfId="49" applyFont="1" applyBorder="1" applyAlignment="1">
      <alignment/>
    </xf>
    <xf numFmtId="38" fontId="13" fillId="0" borderId="31" xfId="49" applyFont="1" applyFill="1" applyBorder="1" applyAlignment="1">
      <alignment horizontal="center"/>
    </xf>
    <xf numFmtId="6" fontId="11" fillId="0" borderId="0" xfId="58" applyFont="1" applyAlignment="1">
      <alignment horizontal="distributed"/>
    </xf>
    <xf numFmtId="6" fontId="8" fillId="0" borderId="0" xfId="58" applyFont="1" applyAlignment="1">
      <alignment vertical="center"/>
    </xf>
    <xf numFmtId="38" fontId="43" fillId="0" borderId="0" xfId="49" applyFont="1" applyBorder="1" applyAlignment="1">
      <alignment vertical="center"/>
    </xf>
    <xf numFmtId="38" fontId="11" fillId="0" borderId="0" xfId="49" applyFont="1" applyAlignment="1">
      <alignment horizontal="centerContinuous"/>
    </xf>
    <xf numFmtId="38" fontId="8" fillId="0" borderId="16" xfId="49" applyFont="1" applyBorder="1" applyAlignment="1">
      <alignment horizontal="centerContinuous" vertical="center"/>
    </xf>
    <xf numFmtId="38" fontId="32" fillId="0" borderId="15" xfId="49" applyFont="1" applyBorder="1" applyAlignment="1">
      <alignment horizontal="center" vertical="center"/>
    </xf>
    <xf numFmtId="38" fontId="34" fillId="0" borderId="0" xfId="49" applyFont="1" applyAlignment="1">
      <alignment vertical="center"/>
    </xf>
    <xf numFmtId="38" fontId="34" fillId="0" borderId="0" xfId="49" applyFont="1" applyAlignment="1">
      <alignment horizontal="distributed"/>
    </xf>
    <xf numFmtId="38" fontId="41" fillId="0" borderId="0" xfId="49" applyFont="1" applyAlignment="1">
      <alignment horizontal="distributed"/>
    </xf>
    <xf numFmtId="38" fontId="0" fillId="0" borderId="0" xfId="49" applyFont="1" applyAlignment="1">
      <alignment horizontal="distributed"/>
    </xf>
    <xf numFmtId="0" fontId="11" fillId="0" borderId="0" xfId="61" applyFont="1">
      <alignment horizontal="distributed"/>
      <protection/>
    </xf>
    <xf numFmtId="0" fontId="0" fillId="0" borderId="0" xfId="61" applyFont="1">
      <alignment horizontal="distributed"/>
      <protection/>
    </xf>
    <xf numFmtId="191" fontId="34" fillId="0" borderId="0" xfId="61" applyNumberFormat="1" applyFont="1">
      <alignment horizontal="distributed"/>
      <protection/>
    </xf>
    <xf numFmtId="191" fontId="0" fillId="0" borderId="0" xfId="61" applyNumberFormat="1" applyFont="1">
      <alignment horizontal="distributed"/>
      <protection/>
    </xf>
    <xf numFmtId="38" fontId="30" fillId="0" borderId="0" xfId="49" applyFont="1" applyBorder="1" applyAlignment="1" quotePrefix="1">
      <alignment horizontal="left"/>
    </xf>
    <xf numFmtId="38" fontId="30" fillId="0" borderId="0" xfId="49" applyFont="1" applyBorder="1" applyAlignment="1">
      <alignment horizontal="left"/>
    </xf>
    <xf numFmtId="38" fontId="31" fillId="0" borderId="17" xfId="49" applyFont="1" applyBorder="1" applyAlignment="1">
      <alignment horizontal="centerContinuous" vertical="center"/>
    </xf>
    <xf numFmtId="0" fontId="8" fillId="0" borderId="0" xfId="61" applyFont="1" applyAlignment="1">
      <alignment vertical="center"/>
      <protection/>
    </xf>
    <xf numFmtId="0" fontId="5" fillId="0" borderId="0" xfId="62" applyFont="1" applyFill="1" applyBorder="1" applyAlignment="1" quotePrefix="1">
      <alignment horizontal="centerContinuous"/>
      <protection/>
    </xf>
    <xf numFmtId="38" fontId="32" fillId="0" borderId="15" xfId="49" applyFont="1" applyBorder="1" applyAlignment="1">
      <alignment vertical="center"/>
    </xf>
    <xf numFmtId="38" fontId="33" fillId="0" borderId="18" xfId="49" applyFont="1" applyBorder="1" applyAlignment="1">
      <alignment vertical="center"/>
    </xf>
    <xf numFmtId="38" fontId="34" fillId="0" borderId="18" xfId="49" applyFont="1" applyBorder="1" applyAlignment="1">
      <alignment vertical="center"/>
    </xf>
    <xf numFmtId="38" fontId="33" fillId="0" borderId="28" xfId="49" applyFont="1" applyBorder="1" applyAlignment="1">
      <alignment vertical="center"/>
    </xf>
    <xf numFmtId="38" fontId="35" fillId="0" borderId="24" xfId="49" applyFont="1" applyBorder="1" applyAlignment="1">
      <alignment vertical="center"/>
    </xf>
    <xf numFmtId="38" fontId="35" fillId="0" borderId="20" xfId="49" applyFont="1" applyBorder="1" applyAlignment="1">
      <alignment vertical="center"/>
    </xf>
    <xf numFmtId="38" fontId="35" fillId="0" borderId="13" xfId="49" applyFont="1" applyBorder="1" applyAlignment="1">
      <alignment vertical="center"/>
    </xf>
    <xf numFmtId="0" fontId="42" fillId="0" borderId="0" xfId="61" applyFont="1" applyBorder="1" applyAlignment="1" quotePrefix="1">
      <alignment horizontal="left" vertical="center"/>
      <protection/>
    </xf>
    <xf numFmtId="0" fontId="8" fillId="0" borderId="0" xfId="61" applyFont="1" applyBorder="1" applyAlignment="1">
      <alignment vertical="center"/>
      <protection/>
    </xf>
    <xf numFmtId="0" fontId="43" fillId="0" borderId="0" xfId="61" applyFont="1" applyBorder="1" applyAlignment="1">
      <alignment vertical="center"/>
      <protection/>
    </xf>
    <xf numFmtId="191" fontId="34" fillId="0" borderId="0" xfId="61" applyNumberFormat="1" applyFont="1" applyAlignment="1">
      <alignment vertical="center"/>
      <protection/>
    </xf>
    <xf numFmtId="191" fontId="8" fillId="0" borderId="0" xfId="61" applyNumberFormat="1" applyFont="1" applyAlignment="1">
      <alignment vertical="center"/>
      <protection/>
    </xf>
    <xf numFmtId="0" fontId="36" fillId="0" borderId="0" xfId="61" applyFont="1" applyAlignment="1">
      <alignment/>
      <protection/>
    </xf>
    <xf numFmtId="0" fontId="36" fillId="0" borderId="0" xfId="61" applyFont="1">
      <alignment horizontal="distributed"/>
      <protection/>
    </xf>
    <xf numFmtId="6" fontId="44" fillId="0" borderId="0" xfId="58" applyFont="1" applyAlignment="1">
      <alignment horizontal="centerContinuous"/>
    </xf>
    <xf numFmtId="6" fontId="30" fillId="0" borderId="0" xfId="58" applyFont="1" applyBorder="1" applyAlignment="1">
      <alignment horizontal="left"/>
    </xf>
    <xf numFmtId="6" fontId="31" fillId="0" borderId="32" xfId="58" applyFont="1" applyBorder="1" applyAlignment="1">
      <alignment horizontal="centerContinuous" vertical="center"/>
    </xf>
    <xf numFmtId="6" fontId="31" fillId="0" borderId="10" xfId="58" applyFont="1" applyBorder="1" applyAlignment="1">
      <alignment horizontal="centerContinuous" vertical="center"/>
    </xf>
    <xf numFmtId="6" fontId="31" fillId="0" borderId="14" xfId="58" applyFont="1" applyBorder="1" applyAlignment="1" quotePrefix="1">
      <alignment horizontal="center" vertical="center"/>
    </xf>
    <xf numFmtId="6" fontId="31" fillId="0" borderId="14" xfId="58" applyFont="1" applyBorder="1" applyAlignment="1">
      <alignment horizontal="center" vertical="center"/>
    </xf>
    <xf numFmtId="6" fontId="31" fillId="0" borderId="11" xfId="58" applyFont="1" applyBorder="1" applyAlignment="1">
      <alignment horizontal="center" vertical="center"/>
    </xf>
    <xf numFmtId="6" fontId="31" fillId="0" borderId="15" xfId="58" applyFont="1" applyBorder="1" applyAlignment="1">
      <alignment horizontal="center" vertical="center"/>
    </xf>
    <xf numFmtId="6" fontId="32" fillId="0" borderId="10" xfId="58" applyFont="1" applyBorder="1" applyAlignment="1">
      <alignment horizontal="center" vertical="center"/>
    </xf>
    <xf numFmtId="191" fontId="32" fillId="0" borderId="10" xfId="58" applyNumberFormat="1" applyFont="1" applyBorder="1" applyAlignment="1">
      <alignment horizontal="center" vertical="center"/>
    </xf>
    <xf numFmtId="6" fontId="32" fillId="0" borderId="11" xfId="58" applyFont="1" applyBorder="1" applyAlignment="1">
      <alignment horizontal="center" vertical="center"/>
    </xf>
    <xf numFmtId="6" fontId="32" fillId="0" borderId="12" xfId="58" applyFont="1" applyBorder="1" applyAlignment="1" quotePrefix="1">
      <alignment horizontal="center" vertical="center"/>
    </xf>
    <xf numFmtId="6" fontId="32" fillId="0" borderId="12" xfId="58" applyFont="1" applyBorder="1" applyAlignment="1">
      <alignment horizontal="center" vertical="center"/>
    </xf>
    <xf numFmtId="191" fontId="32" fillId="0" borderId="12" xfId="58" applyNumberFormat="1" applyFont="1" applyBorder="1" applyAlignment="1">
      <alignment horizontal="center" vertical="center"/>
    </xf>
    <xf numFmtId="38" fontId="33" fillId="0" borderId="32" xfId="49" applyFont="1" applyBorder="1" applyAlignment="1">
      <alignment vertical="center"/>
    </xf>
    <xf numFmtId="38" fontId="33" fillId="0" borderId="14" xfId="49" applyFont="1" applyFill="1" applyBorder="1" applyAlignment="1">
      <alignment vertical="center"/>
    </xf>
    <xf numFmtId="0" fontId="9" fillId="0" borderId="0" xfId="62" applyFont="1" applyFill="1" applyBorder="1" applyAlignment="1" quotePrefix="1">
      <alignment horizontal="centerContinuous"/>
      <protection/>
    </xf>
    <xf numFmtId="0" fontId="4" fillId="0" borderId="0" xfId="62" applyFont="1" applyFill="1" applyBorder="1" applyAlignment="1">
      <alignment horizontal="centerContinuous"/>
      <protection/>
    </xf>
    <xf numFmtId="0" fontId="13" fillId="0" borderId="0" xfId="62">
      <alignment/>
      <protection/>
    </xf>
    <xf numFmtId="0" fontId="7" fillId="0" borderId="0" xfId="62" applyFont="1" applyFill="1" applyBorder="1" applyAlignment="1" quotePrefix="1">
      <alignment horizontal="centerContinuous"/>
      <protection/>
    </xf>
    <xf numFmtId="0" fontId="4" fillId="0" borderId="0" xfId="62" applyFont="1" applyFill="1" applyBorder="1">
      <alignment/>
      <protection/>
    </xf>
    <xf numFmtId="0" fontId="10" fillId="0" borderId="0" xfId="62" applyFont="1" applyFill="1" applyBorder="1" applyAlignment="1">
      <alignment horizontal="centerContinuous"/>
      <protection/>
    </xf>
    <xf numFmtId="0" fontId="6" fillId="0" borderId="0" xfId="62" applyFont="1" applyFill="1" applyBorder="1" applyAlignment="1" quotePrefix="1">
      <alignment horizontal="centerContinuous"/>
      <protection/>
    </xf>
    <xf numFmtId="0" fontId="6" fillId="0" borderId="0" xfId="62" applyFont="1" applyFill="1" applyBorder="1" applyAlignment="1">
      <alignment horizontal="centerContinuous"/>
      <protection/>
    </xf>
    <xf numFmtId="0" fontId="5" fillId="0" borderId="0" xfId="62" applyFont="1" applyFill="1" applyBorder="1" applyAlignment="1">
      <alignment/>
      <protection/>
    </xf>
    <xf numFmtId="0" fontId="16" fillId="0" borderId="0" xfId="62" applyFont="1" applyBorder="1">
      <alignment/>
      <protection/>
    </xf>
    <xf numFmtId="0" fontId="17" fillId="0" borderId="0" xfId="62" applyFont="1" applyBorder="1">
      <alignment/>
      <protection/>
    </xf>
    <xf numFmtId="0" fontId="17" fillId="0" borderId="0" xfId="62" applyFont="1">
      <alignment/>
      <protection/>
    </xf>
    <xf numFmtId="0" fontId="17" fillId="1" borderId="33" xfId="62" applyFont="1" applyFill="1" applyBorder="1" applyAlignment="1">
      <alignment horizontal="center"/>
      <protection/>
    </xf>
    <xf numFmtId="0" fontId="17" fillId="1" borderId="34" xfId="62" applyFont="1" applyFill="1" applyBorder="1" applyAlignment="1">
      <alignment horizontal="centerContinuous"/>
      <protection/>
    </xf>
    <xf numFmtId="0" fontId="17" fillId="1" borderId="34" xfId="62" applyFont="1" applyFill="1" applyBorder="1" applyAlignment="1">
      <alignment/>
      <protection/>
    </xf>
    <xf numFmtId="0" fontId="17" fillId="1" borderId="0" xfId="62" applyFont="1" applyFill="1" applyBorder="1" applyAlignment="1">
      <alignment horizontal="center"/>
      <protection/>
    </xf>
    <xf numFmtId="0" fontId="17" fillId="1" borderId="0" xfId="62" applyFont="1" applyFill="1">
      <alignment/>
      <protection/>
    </xf>
    <xf numFmtId="0" fontId="17" fillId="1" borderId="35" xfId="62" applyFont="1" applyFill="1" applyBorder="1" applyAlignment="1">
      <alignment horizontal="centerContinuous"/>
      <protection/>
    </xf>
    <xf numFmtId="0" fontId="17" fillId="1" borderId="30" xfId="62" applyFont="1" applyFill="1" applyBorder="1" applyAlignment="1">
      <alignment horizontal="center"/>
      <protection/>
    </xf>
    <xf numFmtId="0" fontId="13" fillId="1" borderId="30" xfId="62" applyFill="1" applyBorder="1" applyAlignment="1">
      <alignment horizontal="center"/>
      <protection/>
    </xf>
    <xf numFmtId="0" fontId="17" fillId="1" borderId="0" xfId="62" applyFont="1" applyFill="1" applyAlignment="1">
      <alignment horizontal="center"/>
      <protection/>
    </xf>
    <xf numFmtId="0" fontId="13" fillId="1" borderId="0" xfId="62" applyFill="1" applyAlignment="1">
      <alignment horizontal="center"/>
      <protection/>
    </xf>
    <xf numFmtId="0" fontId="13" fillId="0" borderId="0" xfId="62" applyAlignment="1">
      <alignment horizontal="center"/>
      <protection/>
    </xf>
    <xf numFmtId="0" fontId="17" fillId="0" borderId="0" xfId="62" applyFont="1" applyAlignment="1">
      <alignment horizontal="center"/>
      <protection/>
    </xf>
    <xf numFmtId="0" fontId="17" fillId="0" borderId="36" xfId="62" applyFont="1" applyBorder="1" applyAlignment="1">
      <alignment horizontal="left"/>
      <protection/>
    </xf>
    <xf numFmtId="0" fontId="17" fillId="0" borderId="36" xfId="62" applyFont="1" applyBorder="1" applyAlignment="1">
      <alignment horizontal="center"/>
      <protection/>
    </xf>
    <xf numFmtId="0" fontId="13" fillId="0" borderId="36" xfId="62" applyBorder="1" applyAlignment="1">
      <alignment horizontal="center"/>
      <protection/>
    </xf>
    <xf numFmtId="0" fontId="17" fillId="0" borderId="36" xfId="62" applyFont="1" applyBorder="1" applyAlignment="1">
      <alignment horizontal="right"/>
      <protection/>
    </xf>
    <xf numFmtId="0" fontId="12" fillId="0" borderId="36" xfId="62" applyFont="1" applyBorder="1" applyAlignment="1">
      <alignment horizontal="right"/>
      <protection/>
    </xf>
    <xf numFmtId="0" fontId="18" fillId="0" borderId="0" xfId="62" applyFont="1">
      <alignment/>
      <protection/>
    </xf>
    <xf numFmtId="0" fontId="19" fillId="0" borderId="0" xfId="62" applyFont="1">
      <alignment/>
      <protection/>
    </xf>
    <xf numFmtId="0" fontId="17" fillId="0" borderId="37" xfId="62" applyFont="1" applyBorder="1" applyAlignment="1">
      <alignment horizontal="right"/>
      <protection/>
    </xf>
    <xf numFmtId="0" fontId="20" fillId="0" borderId="37" xfId="62" applyFont="1" applyBorder="1" applyAlignment="1">
      <alignment horizontal="right"/>
      <protection/>
    </xf>
    <xf numFmtId="0" fontId="13" fillId="0" borderId="37" xfId="62" applyBorder="1">
      <alignment/>
      <protection/>
    </xf>
    <xf numFmtId="0" fontId="17" fillId="0" borderId="0" xfId="62" applyFont="1" applyBorder="1" applyAlignment="1">
      <alignment horizontal="right"/>
      <protection/>
    </xf>
    <xf numFmtId="0" fontId="20" fillId="0" borderId="0" xfId="62" applyFont="1" applyBorder="1" applyAlignment="1">
      <alignment horizontal="right"/>
      <protection/>
    </xf>
    <xf numFmtId="0" fontId="13" fillId="0" borderId="0" xfId="62" applyBorder="1">
      <alignment/>
      <protection/>
    </xf>
    <xf numFmtId="0" fontId="18" fillId="0" borderId="0" xfId="62" applyFont="1" applyBorder="1">
      <alignment/>
      <protection/>
    </xf>
    <xf numFmtId="0" fontId="19" fillId="0" borderId="0" xfId="62" applyFont="1" applyBorder="1">
      <alignment/>
      <protection/>
    </xf>
    <xf numFmtId="0" fontId="17" fillId="0" borderId="29" xfId="62" applyFont="1" applyBorder="1">
      <alignment/>
      <protection/>
    </xf>
    <xf numFmtId="0" fontId="13" fillId="0" borderId="29" xfId="62" applyBorder="1">
      <alignment/>
      <protection/>
    </xf>
    <xf numFmtId="0" fontId="18" fillId="0" borderId="29" xfId="62" applyFont="1" applyBorder="1">
      <alignment/>
      <protection/>
    </xf>
    <xf numFmtId="0" fontId="19" fillId="0" borderId="29" xfId="62" applyFont="1" applyBorder="1">
      <alignment/>
      <protection/>
    </xf>
    <xf numFmtId="0" fontId="17" fillId="0" borderId="29" xfId="62" applyFont="1" applyBorder="1" applyAlignment="1">
      <alignment horizontal="right"/>
      <protection/>
    </xf>
    <xf numFmtId="0" fontId="20" fillId="0" borderId="29" xfId="62" applyFont="1" applyBorder="1" applyAlignment="1">
      <alignment horizontal="right"/>
      <protection/>
    </xf>
    <xf numFmtId="0" fontId="18" fillId="0" borderId="0" xfId="62" applyFont="1" applyFill="1" applyBorder="1">
      <alignment/>
      <protection/>
    </xf>
    <xf numFmtId="0" fontId="19" fillId="0" borderId="0" xfId="62" applyFont="1" applyFill="1" applyBorder="1">
      <alignment/>
      <protection/>
    </xf>
    <xf numFmtId="0" fontId="17" fillId="0" borderId="30" xfId="62" applyFont="1" applyBorder="1">
      <alignment/>
      <protection/>
    </xf>
    <xf numFmtId="0" fontId="13" fillId="0" borderId="30" xfId="62" applyBorder="1">
      <alignment/>
      <protection/>
    </xf>
    <xf numFmtId="0" fontId="18" fillId="0" borderId="30" xfId="62" applyFont="1" applyBorder="1">
      <alignment/>
      <protection/>
    </xf>
    <xf numFmtId="0" fontId="19" fillId="0" borderId="30" xfId="62" applyFont="1" applyBorder="1">
      <alignment/>
      <protection/>
    </xf>
    <xf numFmtId="0" fontId="24" fillId="0" borderId="36" xfId="62" applyFont="1" applyBorder="1" applyAlignment="1">
      <alignment horizontal="right"/>
      <protection/>
    </xf>
    <xf numFmtId="0" fontId="13" fillId="0" borderId="0" xfId="62" applyBorder="1" applyAlignment="1">
      <alignment horizontal="center"/>
      <protection/>
    </xf>
    <xf numFmtId="0" fontId="17" fillId="0" borderId="30" xfId="62" applyFont="1" applyBorder="1" applyAlignment="1">
      <alignment horizontal="right"/>
      <protection/>
    </xf>
    <xf numFmtId="0" fontId="20" fillId="0" borderId="30" xfId="62" applyFont="1" applyBorder="1" applyAlignment="1">
      <alignment horizontal="right"/>
      <protection/>
    </xf>
    <xf numFmtId="0" fontId="13" fillId="1" borderId="33" xfId="62" applyFill="1" applyBorder="1" applyAlignment="1">
      <alignment horizontal="center"/>
      <protection/>
    </xf>
    <xf numFmtId="0" fontId="13" fillId="1" borderId="34" xfId="62" applyFill="1" applyBorder="1" applyAlignment="1">
      <alignment horizontal="centerContinuous"/>
      <protection/>
    </xf>
    <xf numFmtId="0" fontId="13" fillId="33" borderId="0" xfId="62" applyFill="1" applyBorder="1" applyAlignment="1">
      <alignment horizontal="center"/>
      <protection/>
    </xf>
    <xf numFmtId="0" fontId="13" fillId="0" borderId="0" xfId="62" applyAlignment="1">
      <alignment horizontal="right"/>
      <protection/>
    </xf>
    <xf numFmtId="0" fontId="22" fillId="0" borderId="0" xfId="62" applyFont="1" applyAlignment="1">
      <alignment horizontal="right"/>
      <protection/>
    </xf>
    <xf numFmtId="0" fontId="22" fillId="0" borderId="0" xfId="62" applyFont="1">
      <alignment/>
      <protection/>
    </xf>
    <xf numFmtId="0" fontId="22" fillId="0" borderId="29" xfId="62" applyFont="1" applyBorder="1">
      <alignment/>
      <protection/>
    </xf>
    <xf numFmtId="0" fontId="13" fillId="0" borderId="29" xfId="62" applyBorder="1" applyAlignment="1">
      <alignment horizontal="right"/>
      <protection/>
    </xf>
    <xf numFmtId="0" fontId="13" fillId="0" borderId="0" xfId="62" applyFill="1" applyBorder="1">
      <alignment/>
      <protection/>
    </xf>
    <xf numFmtId="0" fontId="22" fillId="0" borderId="0" xfId="62" applyFont="1" applyBorder="1">
      <alignment/>
      <protection/>
    </xf>
    <xf numFmtId="0" fontId="13" fillId="0" borderId="31" xfId="62" applyBorder="1">
      <alignment/>
      <protection/>
    </xf>
    <xf numFmtId="0" fontId="13" fillId="0" borderId="0" xfId="62" applyFill="1" applyBorder="1" applyAlignment="1">
      <alignment horizontal="center"/>
      <protection/>
    </xf>
    <xf numFmtId="0" fontId="13" fillId="0" borderId="0" xfId="62" applyAlignment="1">
      <alignment/>
      <protection/>
    </xf>
    <xf numFmtId="0" fontId="13" fillId="0" borderId="0" xfId="62" applyAlignment="1">
      <alignment wrapText="1"/>
      <protection/>
    </xf>
    <xf numFmtId="0" fontId="13" fillId="0" borderId="25" xfId="62" applyBorder="1" applyAlignment="1">
      <alignment/>
      <protection/>
    </xf>
    <xf numFmtId="0" fontId="13" fillId="0" borderId="25" xfId="62" applyFont="1" applyFill="1" applyBorder="1" applyAlignment="1" quotePrefix="1">
      <alignment horizontal="left"/>
      <protection/>
    </xf>
    <xf numFmtId="0" fontId="13" fillId="0" borderId="25" xfId="62" applyFont="1" applyFill="1" applyBorder="1" applyAlignment="1">
      <alignment horizontal="right"/>
      <protection/>
    </xf>
    <xf numFmtId="38" fontId="13" fillId="0" borderId="25" xfId="49" applyFont="1" applyFill="1" applyBorder="1" applyAlignment="1">
      <alignment/>
    </xf>
    <xf numFmtId="0" fontId="13" fillId="0" borderId="25" xfId="62" applyFont="1" applyFill="1" applyBorder="1" applyAlignment="1">
      <alignment horizontal="left"/>
      <protection/>
    </xf>
    <xf numFmtId="0" fontId="13" fillId="0" borderId="25" xfId="62" applyFont="1" applyFill="1" applyBorder="1" applyAlignment="1" quotePrefix="1">
      <alignment/>
      <protection/>
    </xf>
    <xf numFmtId="0" fontId="13" fillId="0" borderId="38" xfId="62" applyFont="1" applyFill="1" applyBorder="1" applyAlignment="1">
      <alignment horizontal="left"/>
      <protection/>
    </xf>
    <xf numFmtId="0" fontId="13" fillId="0" borderId="38" xfId="62" applyFont="1" applyFill="1" applyBorder="1" applyAlignment="1" quotePrefix="1">
      <alignment horizontal="left"/>
      <protection/>
    </xf>
    <xf numFmtId="0" fontId="13" fillId="0" borderId="38" xfId="62" applyFont="1" applyFill="1" applyBorder="1" applyAlignment="1">
      <alignment horizontal="right"/>
      <protection/>
    </xf>
    <xf numFmtId="38" fontId="13" fillId="0" borderId="38" xfId="49" applyFont="1" applyFill="1" applyBorder="1" applyAlignment="1">
      <alignment/>
    </xf>
    <xf numFmtId="0" fontId="13" fillId="0" borderId="38" xfId="62" applyFont="1" applyFill="1" applyBorder="1" applyAlignment="1" quotePrefix="1">
      <alignment/>
      <protection/>
    </xf>
    <xf numFmtId="0" fontId="13" fillId="0" borderId="24" xfId="62" applyFont="1" applyFill="1" applyBorder="1" applyAlignment="1">
      <alignment horizontal="left"/>
      <protection/>
    </xf>
    <xf numFmtId="0" fontId="13" fillId="0" borderId="24" xfId="62" applyFont="1" applyBorder="1" applyAlignment="1">
      <alignment/>
      <protection/>
    </xf>
    <xf numFmtId="0" fontId="13" fillId="0" borderId="24" xfId="62" applyFont="1" applyFill="1" applyBorder="1" applyAlignment="1">
      <alignment horizontal="right"/>
      <protection/>
    </xf>
    <xf numFmtId="0" fontId="13" fillId="0" borderId="0" xfId="62" applyFill="1" applyBorder="1" applyAlignment="1">
      <alignment/>
      <protection/>
    </xf>
    <xf numFmtId="0" fontId="48" fillId="0" borderId="0" xfId="62" applyFont="1" applyFill="1" applyBorder="1" applyAlignment="1">
      <alignment/>
      <protection/>
    </xf>
    <xf numFmtId="0" fontId="48" fillId="0" borderId="0" xfId="62" applyFont="1">
      <alignment/>
      <protection/>
    </xf>
    <xf numFmtId="195" fontId="13" fillId="0" borderId="0" xfId="62" applyNumberFormat="1">
      <alignment/>
      <protection/>
    </xf>
    <xf numFmtId="197" fontId="13" fillId="0" borderId="0" xfId="62" applyNumberFormat="1">
      <alignment/>
      <protection/>
    </xf>
    <xf numFmtId="197" fontId="13" fillId="0" borderId="0" xfId="62" applyNumberFormat="1" applyBorder="1">
      <alignment/>
      <protection/>
    </xf>
    <xf numFmtId="0" fontId="13" fillId="0" borderId="0" xfId="62" applyNumberFormat="1">
      <alignment/>
      <protection/>
    </xf>
    <xf numFmtId="0" fontId="13" fillId="1" borderId="33" xfId="62" applyFill="1" applyBorder="1">
      <alignment/>
      <protection/>
    </xf>
    <xf numFmtId="195" fontId="13" fillId="1" borderId="33" xfId="62" applyNumberFormat="1" applyFill="1" applyBorder="1">
      <alignment/>
      <protection/>
    </xf>
    <xf numFmtId="0" fontId="13" fillId="1" borderId="36" xfId="62" applyFill="1" applyBorder="1" applyAlignment="1">
      <alignment horizontal="centerContinuous"/>
      <protection/>
    </xf>
    <xf numFmtId="197" fontId="13" fillId="1" borderId="33" xfId="62" applyNumberFormat="1" applyFill="1" applyBorder="1">
      <alignment/>
      <protection/>
    </xf>
    <xf numFmtId="0" fontId="13" fillId="1" borderId="30" xfId="62" applyFill="1" applyBorder="1">
      <alignment/>
      <protection/>
    </xf>
    <xf numFmtId="195" fontId="13" fillId="1" borderId="30" xfId="62" applyNumberFormat="1" applyFill="1" applyBorder="1">
      <alignment/>
      <protection/>
    </xf>
    <xf numFmtId="0" fontId="13" fillId="1" borderId="30" xfId="62" applyFill="1" applyBorder="1" applyAlignment="1">
      <alignment horizontal="right"/>
      <protection/>
    </xf>
    <xf numFmtId="0" fontId="13" fillId="1" borderId="30" xfId="62" applyFill="1" applyBorder="1" applyAlignment="1">
      <alignment horizontal="centerContinuous"/>
      <protection/>
    </xf>
    <xf numFmtId="197" fontId="13" fillId="1" borderId="30" xfId="62" applyNumberFormat="1" applyFill="1" applyBorder="1">
      <alignment/>
      <protection/>
    </xf>
    <xf numFmtId="0" fontId="13" fillId="0" borderId="36" xfId="62" applyBorder="1">
      <alignment/>
      <protection/>
    </xf>
    <xf numFmtId="195" fontId="13" fillId="0" borderId="36" xfId="62" applyNumberFormat="1" applyBorder="1">
      <alignment/>
      <protection/>
    </xf>
    <xf numFmtId="0" fontId="24" fillId="0" borderId="36" xfId="62" applyFont="1" applyBorder="1">
      <alignment/>
      <protection/>
    </xf>
    <xf numFmtId="191" fontId="22" fillId="0" borderId="36" xfId="62" applyNumberFormat="1" applyFont="1" applyBorder="1">
      <alignment/>
      <protection/>
    </xf>
    <xf numFmtId="191" fontId="21" fillId="0" borderId="36" xfId="62" applyNumberFormat="1" applyFont="1" applyBorder="1">
      <alignment/>
      <protection/>
    </xf>
    <xf numFmtId="191" fontId="13" fillId="0" borderId="36" xfId="62" applyNumberFormat="1" applyBorder="1">
      <alignment/>
      <protection/>
    </xf>
    <xf numFmtId="199" fontId="13" fillId="0" borderId="36" xfId="62" applyNumberFormat="1" applyBorder="1">
      <alignment/>
      <protection/>
    </xf>
    <xf numFmtId="191" fontId="24" fillId="0" borderId="36" xfId="62" applyNumberFormat="1" applyFont="1" applyBorder="1">
      <alignment/>
      <protection/>
    </xf>
    <xf numFmtId="0" fontId="24" fillId="0" borderId="0" xfId="62" applyFont="1">
      <alignment/>
      <protection/>
    </xf>
    <xf numFmtId="191" fontId="22" fillId="0" borderId="0" xfId="62" applyNumberFormat="1" applyFont="1" applyBorder="1">
      <alignment/>
      <protection/>
    </xf>
    <xf numFmtId="191" fontId="21" fillId="0" borderId="0" xfId="62" applyNumberFormat="1" applyFont="1">
      <alignment/>
      <protection/>
    </xf>
    <xf numFmtId="191" fontId="13" fillId="0" borderId="0" xfId="62" applyNumberFormat="1" applyBorder="1">
      <alignment/>
      <protection/>
    </xf>
    <xf numFmtId="199" fontId="13" fillId="0" borderId="0" xfId="62" applyNumberFormat="1">
      <alignment/>
      <protection/>
    </xf>
    <xf numFmtId="191" fontId="13" fillId="0" borderId="0" xfId="62" applyNumberFormat="1">
      <alignment/>
      <protection/>
    </xf>
    <xf numFmtId="191" fontId="24" fillId="0" borderId="0" xfId="62" applyNumberFormat="1" applyFont="1">
      <alignment/>
      <protection/>
    </xf>
    <xf numFmtId="0" fontId="13" fillId="0" borderId="0" xfId="62" applyNumberFormat="1" applyBorder="1">
      <alignment/>
      <protection/>
    </xf>
    <xf numFmtId="0" fontId="13" fillId="0" borderId="39" xfId="62" applyBorder="1">
      <alignment/>
      <protection/>
    </xf>
    <xf numFmtId="0" fontId="24" fillId="0" borderId="39" xfId="62" applyFont="1" applyBorder="1">
      <alignment/>
      <protection/>
    </xf>
    <xf numFmtId="191" fontId="24" fillId="0" borderId="39" xfId="62" applyNumberFormat="1" applyFont="1" applyBorder="1">
      <alignment/>
      <protection/>
    </xf>
    <xf numFmtId="199" fontId="24" fillId="0" borderId="39" xfId="62" applyNumberFormat="1" applyFont="1" applyBorder="1">
      <alignment/>
      <protection/>
    </xf>
    <xf numFmtId="191" fontId="13" fillId="0" borderId="39" xfId="62" applyNumberFormat="1" applyBorder="1">
      <alignment/>
      <protection/>
    </xf>
    <xf numFmtId="199" fontId="13" fillId="0" borderId="39" xfId="62" applyNumberFormat="1" applyBorder="1">
      <alignment/>
      <protection/>
    </xf>
    <xf numFmtId="195" fontId="13" fillId="0" borderId="37" xfId="62" applyNumberFormat="1" applyBorder="1">
      <alignment/>
      <protection/>
    </xf>
    <xf numFmtId="0" fontId="24" fillId="0" borderId="37" xfId="62" applyFont="1" applyBorder="1">
      <alignment/>
      <protection/>
    </xf>
    <xf numFmtId="191" fontId="22" fillId="0" borderId="37" xfId="62" applyNumberFormat="1" applyFont="1" applyBorder="1">
      <alignment/>
      <protection/>
    </xf>
    <xf numFmtId="191" fontId="21" fillId="0" borderId="0" xfId="62" applyNumberFormat="1" applyFont="1" applyBorder="1">
      <alignment/>
      <protection/>
    </xf>
    <xf numFmtId="199" fontId="13" fillId="0" borderId="0" xfId="62" applyNumberFormat="1" applyBorder="1">
      <alignment/>
      <protection/>
    </xf>
    <xf numFmtId="191" fontId="24" fillId="0" borderId="0" xfId="62" applyNumberFormat="1" applyFont="1" applyBorder="1">
      <alignment/>
      <protection/>
    </xf>
    <xf numFmtId="195" fontId="13" fillId="0" borderId="0" xfId="62" applyNumberFormat="1" applyBorder="1">
      <alignment/>
      <protection/>
    </xf>
    <xf numFmtId="0" fontId="13" fillId="0" borderId="25" xfId="62" applyBorder="1">
      <alignment/>
      <protection/>
    </xf>
    <xf numFmtId="0" fontId="24" fillId="0" borderId="25" xfId="62" applyFont="1" applyBorder="1">
      <alignment/>
      <protection/>
    </xf>
    <xf numFmtId="191" fontId="24" fillId="0" borderId="25" xfId="62" applyNumberFormat="1" applyFont="1" applyBorder="1">
      <alignment/>
      <protection/>
    </xf>
    <xf numFmtId="191" fontId="13" fillId="0" borderId="25" xfId="62" applyNumberFormat="1" applyBorder="1">
      <alignment/>
      <protection/>
    </xf>
    <xf numFmtId="191" fontId="13" fillId="0" borderId="40" xfId="62" applyNumberFormat="1" applyBorder="1">
      <alignment/>
      <protection/>
    </xf>
    <xf numFmtId="199" fontId="13" fillId="0" borderId="40" xfId="62" applyNumberFormat="1" applyBorder="1">
      <alignment/>
      <protection/>
    </xf>
    <xf numFmtId="191" fontId="24" fillId="0" borderId="40" xfId="62" applyNumberFormat="1" applyFont="1" applyBorder="1">
      <alignment/>
      <protection/>
    </xf>
    <xf numFmtId="0" fontId="13" fillId="0" borderId="33" xfId="62" applyBorder="1">
      <alignment/>
      <protection/>
    </xf>
    <xf numFmtId="195" fontId="13" fillId="0" borderId="33" xfId="62" applyNumberFormat="1" applyBorder="1">
      <alignment/>
      <protection/>
    </xf>
    <xf numFmtId="191" fontId="13" fillId="0" borderId="33" xfId="62" applyNumberFormat="1" applyBorder="1">
      <alignment/>
      <protection/>
    </xf>
    <xf numFmtId="38" fontId="8" fillId="0" borderId="0" xfId="49" applyFont="1" applyAlignment="1">
      <alignment vertical="center"/>
    </xf>
    <xf numFmtId="38" fontId="35" fillId="0" borderId="12" xfId="49" applyFont="1" applyBorder="1" applyAlignment="1">
      <alignment vertical="center"/>
    </xf>
    <xf numFmtId="38" fontId="35" fillId="0" borderId="41" xfId="49" applyFont="1" applyFill="1" applyBorder="1" applyAlignment="1" quotePrefix="1">
      <alignment vertical="center"/>
    </xf>
    <xf numFmtId="38" fontId="35" fillId="0" borderId="42" xfId="49" applyFont="1" applyFill="1" applyBorder="1" applyAlignment="1" quotePrefix="1">
      <alignment vertical="center"/>
    </xf>
    <xf numFmtId="0" fontId="49" fillId="0" borderId="43" xfId="49" applyNumberFormat="1" applyFont="1" applyFill="1" applyBorder="1" applyAlignment="1" quotePrefix="1">
      <alignment horizontal="right" vertical="center"/>
    </xf>
    <xf numFmtId="0" fontId="49" fillId="0" borderId="44" xfId="49" applyNumberFormat="1" applyFont="1" applyFill="1" applyBorder="1" applyAlignment="1" quotePrefix="1">
      <alignment horizontal="right" vertical="center"/>
    </xf>
    <xf numFmtId="38" fontId="33" fillId="0" borderId="12" xfId="49" applyFont="1" applyFill="1" applyBorder="1" applyAlignment="1" quotePrefix="1">
      <alignment vertical="center"/>
    </xf>
    <xf numFmtId="38" fontId="35" fillId="0" borderId="45" xfId="49" applyFont="1" applyBorder="1" applyAlignment="1">
      <alignment vertical="center"/>
    </xf>
    <xf numFmtId="0" fontId="42" fillId="0" borderId="0" xfId="61" applyFont="1" applyBorder="1" applyAlignment="1">
      <alignment horizontal="left" vertical="center"/>
      <protection/>
    </xf>
    <xf numFmtId="0" fontId="14" fillId="0" borderId="0" xfId="0" applyFont="1" applyAlignment="1">
      <alignment horizontal="left" wrapText="1"/>
    </xf>
    <xf numFmtId="49" fontId="14" fillId="0" borderId="0" xfId="0" applyNumberFormat="1" applyFont="1" applyAlignment="1">
      <alignment horizontal="left" wrapText="1"/>
    </xf>
    <xf numFmtId="0" fontId="14" fillId="0" borderId="0" xfId="0" applyFont="1" applyAlignment="1">
      <alignment/>
    </xf>
    <xf numFmtId="49" fontId="14" fillId="0" borderId="0" xfId="0" applyNumberFormat="1" applyFont="1" applyAlignment="1">
      <alignment/>
    </xf>
    <xf numFmtId="49" fontId="0" fillId="0" borderId="10" xfId="0" applyNumberFormat="1" applyFont="1" applyBorder="1" applyAlignment="1">
      <alignment/>
    </xf>
    <xf numFmtId="0" fontId="0" fillId="0" borderId="26" xfId="0" applyFont="1" applyBorder="1" applyAlignment="1">
      <alignment/>
    </xf>
    <xf numFmtId="49" fontId="0" fillId="0" borderId="14" xfId="0" applyNumberFormat="1" applyFont="1" applyBorder="1" applyAlignment="1">
      <alignment/>
    </xf>
    <xf numFmtId="0" fontId="0" fillId="0" borderId="27" xfId="0" applyFont="1" applyBorder="1" applyAlignment="1">
      <alignment/>
    </xf>
    <xf numFmtId="49" fontId="0" fillId="0" borderId="12" xfId="0" applyNumberFormat="1" applyFont="1" applyBorder="1" applyAlignment="1">
      <alignment/>
    </xf>
    <xf numFmtId="0" fontId="0" fillId="0" borderId="45" xfId="0" applyFont="1" applyBorder="1" applyAlignment="1">
      <alignment/>
    </xf>
    <xf numFmtId="0" fontId="44" fillId="0" borderId="0" xfId="0" applyFont="1" applyAlignment="1">
      <alignment horizontal="centerContinuous"/>
    </xf>
    <xf numFmtId="0" fontId="26" fillId="0" borderId="0" xfId="0" applyFont="1" applyAlignment="1">
      <alignment horizontal="centerContinuous"/>
    </xf>
    <xf numFmtId="0" fontId="27" fillId="0" borderId="0" xfId="0" applyFont="1" applyBorder="1" applyAlignment="1">
      <alignment horizontal="centerContinuous"/>
    </xf>
    <xf numFmtId="0" fontId="11" fillId="0" borderId="0" xfId="0" applyFont="1" applyAlignment="1">
      <alignment horizontal="centerContinuous"/>
    </xf>
    <xf numFmtId="191" fontId="34" fillId="0" borderId="0" xfId="0" applyNumberFormat="1" applyFont="1" applyAlignment="1">
      <alignment horizontal="centerContinuous"/>
    </xf>
    <xf numFmtId="191" fontId="11" fillId="0" borderId="0" xfId="0" applyNumberFormat="1" applyFont="1" applyAlignment="1">
      <alignment horizontal="centerContinuous"/>
    </xf>
    <xf numFmtId="0" fontId="11" fillId="0" borderId="0" xfId="0" applyFont="1" applyAlignment="1">
      <alignment/>
    </xf>
    <xf numFmtId="0" fontId="28" fillId="0" borderId="24" xfId="0" applyFont="1" applyBorder="1" applyAlignment="1">
      <alignment horizontal="centerContinuous"/>
    </xf>
    <xf numFmtId="0" fontId="29" fillId="0" borderId="0" xfId="0" applyFont="1" applyBorder="1" applyAlignment="1">
      <alignment horizontal="centerContinuous"/>
    </xf>
    <xf numFmtId="0" fontId="30" fillId="0" borderId="0" xfId="0" applyFont="1" applyBorder="1" applyAlignment="1" quotePrefix="1">
      <alignment horizontal="left"/>
    </xf>
    <xf numFmtId="0" fontId="27" fillId="0" borderId="24" xfId="0" applyFont="1" applyBorder="1" applyAlignment="1">
      <alignment horizontal="centerContinuous"/>
    </xf>
    <xf numFmtId="0" fontId="0" fillId="0" borderId="0" xfId="0" applyFont="1" applyAlignment="1">
      <alignment/>
    </xf>
    <xf numFmtId="191" fontId="34" fillId="0" borderId="0" xfId="0" applyNumberFormat="1" applyFont="1" applyAlignment="1">
      <alignment/>
    </xf>
    <xf numFmtId="191" fontId="0" fillId="0" borderId="0" xfId="0" applyNumberFormat="1" applyFont="1" applyAlignment="1">
      <alignment/>
    </xf>
    <xf numFmtId="0" fontId="31" fillId="0" borderId="11" xfId="0" applyFont="1" applyBorder="1" applyAlignment="1">
      <alignment horizontal="centerContinuous" vertical="center"/>
    </xf>
    <xf numFmtId="0" fontId="31" fillId="0" borderId="32" xfId="0" applyFont="1" applyBorder="1" applyAlignment="1">
      <alignment horizontal="centerContinuous" vertical="center"/>
    </xf>
    <xf numFmtId="191" fontId="34" fillId="0" borderId="35" xfId="0" applyNumberFormat="1" applyFont="1" applyBorder="1" applyAlignment="1">
      <alignment horizontal="centerContinuous" vertical="center"/>
    </xf>
    <xf numFmtId="191" fontId="8" fillId="0" borderId="35" xfId="0" applyNumberFormat="1" applyFont="1" applyBorder="1" applyAlignment="1">
      <alignment horizontal="centerContinuous" vertical="center"/>
    </xf>
    <xf numFmtId="0" fontId="8" fillId="0" borderId="0" xfId="0" applyFont="1" applyAlignment="1">
      <alignment vertical="center"/>
    </xf>
    <xf numFmtId="0" fontId="31" fillId="0" borderId="14" xfId="0" applyFont="1" applyBorder="1" applyAlignment="1" quotePrefix="1">
      <alignment horizontal="center" vertical="center"/>
    </xf>
    <xf numFmtId="0" fontId="31" fillId="0" borderId="14" xfId="0" applyFont="1" applyBorder="1" applyAlignment="1">
      <alignment horizontal="center" vertical="center"/>
    </xf>
    <xf numFmtId="0" fontId="31" fillId="0" borderId="11" xfId="0" applyFont="1" applyBorder="1" applyAlignment="1">
      <alignment horizontal="center" vertical="center"/>
    </xf>
    <xf numFmtId="0" fontId="31" fillId="0" borderId="15" xfId="0" applyFont="1" applyBorder="1" applyAlignment="1">
      <alignment horizontal="center" vertical="center"/>
    </xf>
    <xf numFmtId="0" fontId="32" fillId="0" borderId="14" xfId="0" applyFont="1" applyBorder="1" applyAlignment="1">
      <alignment vertical="center"/>
    </xf>
    <xf numFmtId="191" fontId="32" fillId="0" borderId="14" xfId="0" applyNumberFormat="1" applyFont="1" applyBorder="1" applyAlignment="1">
      <alignment vertical="center"/>
    </xf>
    <xf numFmtId="0" fontId="32" fillId="0" borderId="11" xfId="0" applyFont="1" applyBorder="1" applyAlignment="1">
      <alignment vertical="center"/>
    </xf>
    <xf numFmtId="191" fontId="32" fillId="0" borderId="11" xfId="0" applyNumberFormat="1" applyFont="1" applyBorder="1" applyAlignment="1">
      <alignment horizontal="center" vertical="center"/>
    </xf>
    <xf numFmtId="0" fontId="31" fillId="0" borderId="13" xfId="0" applyFont="1" applyBorder="1" applyAlignment="1">
      <alignment vertical="center"/>
    </xf>
    <xf numFmtId="0" fontId="32" fillId="0" borderId="14" xfId="0" applyFont="1" applyBorder="1" applyAlignment="1" quotePrefix="1">
      <alignment horizontal="center" vertical="center"/>
    </xf>
    <xf numFmtId="0" fontId="32" fillId="0" borderId="13" xfId="0" applyFont="1" applyBorder="1" applyAlignment="1" quotePrefix="1">
      <alignment horizontal="center" vertical="center"/>
    </xf>
    <xf numFmtId="0" fontId="32" fillId="0" borderId="14" xfId="0" applyFont="1" applyBorder="1" applyAlignment="1" quotePrefix="1">
      <alignment horizontal="distributed" vertical="center"/>
    </xf>
    <xf numFmtId="0" fontId="32" fillId="0" borderId="15" xfId="0" applyFont="1" applyBorder="1" applyAlignment="1" quotePrefix="1">
      <alignment horizontal="center" vertical="center"/>
    </xf>
    <xf numFmtId="191" fontId="32" fillId="0" borderId="15" xfId="0" applyNumberFormat="1" applyFont="1" applyBorder="1" applyAlignment="1">
      <alignment horizontal="center" vertical="center"/>
    </xf>
    <xf numFmtId="0" fontId="45" fillId="0" borderId="17" xfId="0" applyFont="1" applyBorder="1" applyAlignment="1" quotePrefix="1">
      <alignment horizontal="distributed" vertical="center"/>
    </xf>
    <xf numFmtId="38" fontId="34" fillId="0" borderId="35" xfId="0" applyNumberFormat="1" applyFont="1" applyFill="1" applyBorder="1" applyAlignment="1">
      <alignment vertical="center"/>
    </xf>
    <xf numFmtId="0" fontId="34" fillId="0" borderId="17" xfId="0" applyFont="1" applyBorder="1" applyAlignment="1">
      <alignment vertical="center"/>
    </xf>
    <xf numFmtId="191" fontId="34" fillId="0" borderId="17" xfId="0" applyNumberFormat="1" applyFont="1" applyBorder="1" applyAlignment="1">
      <alignment vertical="center"/>
    </xf>
    <xf numFmtId="0" fontId="45" fillId="0" borderId="17" xfId="0" applyFont="1" applyBorder="1" applyAlignment="1">
      <alignment horizontal="distributed" vertical="center"/>
    </xf>
    <xf numFmtId="0" fontId="45" fillId="0" borderId="46" xfId="0" applyFont="1" applyBorder="1" applyAlignment="1">
      <alignment horizontal="distributed" vertical="center"/>
    </xf>
    <xf numFmtId="38" fontId="34" fillId="0" borderId="0" xfId="0" applyNumberFormat="1" applyFont="1" applyFill="1" applyBorder="1" applyAlignment="1">
      <alignment vertical="center"/>
    </xf>
    <xf numFmtId="0" fontId="46" fillId="0" borderId="20" xfId="0" applyFont="1" applyFill="1" applyBorder="1" applyAlignment="1">
      <alignment horizontal="centerContinuous" vertical="center"/>
    </xf>
    <xf numFmtId="0" fontId="8" fillId="0" borderId="12" xfId="0" applyFont="1" applyBorder="1" applyAlignment="1">
      <alignment vertical="center"/>
    </xf>
    <xf numFmtId="191" fontId="34" fillId="0" borderId="24" xfId="0" applyNumberFormat="1" applyFont="1" applyBorder="1" applyAlignment="1">
      <alignment vertical="center"/>
    </xf>
    <xf numFmtId="191" fontId="8" fillId="0" borderId="24" xfId="0" applyNumberFormat="1" applyFont="1" applyBorder="1" applyAlignment="1">
      <alignment vertical="center"/>
    </xf>
    <xf numFmtId="0" fontId="46" fillId="0" borderId="47" xfId="0" applyFont="1" applyFill="1" applyBorder="1" applyAlignment="1">
      <alignment horizontal="center" vertical="center"/>
    </xf>
    <xf numFmtId="0" fontId="46" fillId="0" borderId="13" xfId="0" applyFont="1" applyFill="1" applyBorder="1" applyAlignment="1">
      <alignment horizontal="centerContinuous" vertical="center"/>
    </xf>
    <xf numFmtId="0" fontId="8" fillId="0" borderId="24" xfId="0" applyFont="1" applyBorder="1" applyAlignment="1">
      <alignment vertical="center"/>
    </xf>
    <xf numFmtId="38" fontId="40" fillId="0" borderId="45" xfId="0" applyNumberFormat="1" applyFont="1" applyBorder="1" applyAlignment="1">
      <alignment vertical="center"/>
    </xf>
    <xf numFmtId="38" fontId="40" fillId="0" borderId="12" xfId="0" applyNumberFormat="1" applyFont="1" applyBorder="1" applyAlignment="1">
      <alignment vertical="center"/>
    </xf>
    <xf numFmtId="0" fontId="14" fillId="0" borderId="0" xfId="0" applyFont="1" applyAlignment="1">
      <alignment horizontal="left" wrapText="1"/>
    </xf>
    <xf numFmtId="0" fontId="14" fillId="0" borderId="0" xfId="0" applyFont="1" applyAlignment="1">
      <alignment wrapText="1"/>
    </xf>
    <xf numFmtId="0" fontId="25" fillId="0" borderId="0" xfId="0" applyFont="1" applyAlignment="1">
      <alignment horizontal="left" wrapText="1"/>
    </xf>
    <xf numFmtId="0" fontId="0" fillId="0" borderId="0" xfId="0" applyAlignment="1">
      <alignment horizontal="left" wrapText="1"/>
    </xf>
    <xf numFmtId="0" fontId="8" fillId="0" borderId="0" xfId="0" applyFont="1" applyBorder="1" applyAlignment="1">
      <alignment vertical="center" wrapText="1"/>
    </xf>
    <xf numFmtId="0" fontId="8" fillId="0" borderId="14" xfId="0" applyFont="1" applyBorder="1" applyAlignment="1">
      <alignment vertical="center" wrapText="1"/>
    </xf>
    <xf numFmtId="0" fontId="31" fillId="0" borderId="11" xfId="0" applyFont="1" applyBorder="1" applyAlignment="1">
      <alignment horizontal="center" vertical="center"/>
    </xf>
    <xf numFmtId="0" fontId="31" fillId="0" borderId="13" xfId="0" applyFont="1" applyBorder="1" applyAlignment="1">
      <alignment horizontal="center" vertical="center"/>
    </xf>
    <xf numFmtId="6" fontId="31" fillId="0" borderId="11" xfId="58" applyFont="1" applyBorder="1" applyAlignment="1">
      <alignment horizontal="center" vertical="center"/>
    </xf>
    <xf numFmtId="6" fontId="31" fillId="0" borderId="15" xfId="58" applyFont="1" applyBorder="1" applyAlignment="1">
      <alignment horizontal="center" vertical="center"/>
    </xf>
    <xf numFmtId="38" fontId="35" fillId="0" borderId="42" xfId="49" applyFont="1" applyFill="1" applyBorder="1" applyAlignment="1" quotePrefix="1">
      <alignment horizontal="right" vertical="center"/>
    </xf>
    <xf numFmtId="38" fontId="35" fillId="0" borderId="44" xfId="49" applyFont="1" applyFill="1" applyBorder="1" applyAlignment="1" quotePrefix="1">
      <alignment horizontal="right" vertical="center"/>
    </xf>
    <xf numFmtId="0" fontId="46" fillId="0" borderId="41" xfId="0" applyFont="1" applyFill="1" applyBorder="1" applyAlignment="1">
      <alignment horizontal="center" vertical="center"/>
    </xf>
    <xf numFmtId="0" fontId="46" fillId="0" borderId="43" xfId="0" applyFont="1" applyFill="1" applyBorder="1" applyAlignment="1">
      <alignment horizontal="center" vertical="center"/>
    </xf>
    <xf numFmtId="191" fontId="35" fillId="0" borderId="42" xfId="49" applyNumberFormat="1" applyFont="1" applyFill="1" applyBorder="1" applyAlignment="1" quotePrefix="1">
      <alignment horizontal="right" vertical="center"/>
    </xf>
    <xf numFmtId="191" fontId="35" fillId="0" borderId="44" xfId="49" applyNumberFormat="1" applyFont="1" applyFill="1" applyBorder="1" applyAlignment="1" quotePrefix="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4四半期相談検査" xfId="61"/>
    <cellStyle name="標準_感染情報90"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020724\&#24863;&#26579;&#24773;&#22577;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②前回との比較"/>
      <sheetName val="前回との差・比較"/>
      <sheetName val="①感染経路別、年齢・国籍別"/>
      <sheetName val="③都道府県"/>
      <sheetName val="配布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zoomScalePageLayoutView="0" workbookViewId="0" topLeftCell="A1">
      <selection activeCell="A1" sqref="A1"/>
    </sheetView>
  </sheetViews>
  <sheetFormatPr defaultColWidth="8.796875" defaultRowHeight="14.25"/>
  <cols>
    <col min="1" max="1" width="80.59765625" style="1" customWidth="1"/>
    <col min="2" max="16384" width="9" style="1" customWidth="1"/>
  </cols>
  <sheetData>
    <row r="1" ht="13.5">
      <c r="A1" s="22">
        <v>37461</v>
      </c>
    </row>
    <row r="3" ht="13.5">
      <c r="A3" s="2" t="s">
        <v>0</v>
      </c>
    </row>
    <row r="5" ht="40.5">
      <c r="A5" s="1" t="s">
        <v>189</v>
      </c>
    </row>
    <row r="7" ht="27">
      <c r="A7" s="1" t="s">
        <v>190</v>
      </c>
    </row>
    <row r="8" ht="13.5">
      <c r="A8" s="1" t="s">
        <v>191</v>
      </c>
    </row>
    <row r="9" ht="54">
      <c r="A9" s="1" t="s">
        <v>192</v>
      </c>
    </row>
    <row r="10" ht="27">
      <c r="A10" s="1" t="s">
        <v>193</v>
      </c>
    </row>
    <row r="11" ht="13.5">
      <c r="A11" s="1" t="s">
        <v>194</v>
      </c>
    </row>
    <row r="12" ht="27">
      <c r="A12" s="1" t="s">
        <v>195</v>
      </c>
    </row>
    <row r="13" ht="13.5">
      <c r="A13" s="1" t="s">
        <v>196</v>
      </c>
    </row>
    <row r="14" ht="13.5">
      <c r="A14" s="1" t="s">
        <v>176</v>
      </c>
    </row>
    <row r="15" ht="27">
      <c r="A15" s="1" t="s">
        <v>197</v>
      </c>
    </row>
    <row r="17" ht="13.5">
      <c r="A17" s="1" t="s">
        <v>198</v>
      </c>
    </row>
    <row r="18" ht="40.5">
      <c r="A18" s="1" t="s">
        <v>199</v>
      </c>
    </row>
    <row r="19" ht="67.5">
      <c r="A19" s="1" t="s">
        <v>200</v>
      </c>
    </row>
    <row r="20" ht="54">
      <c r="A20" s="1" t="s">
        <v>201</v>
      </c>
    </row>
    <row r="21" ht="40.5">
      <c r="A21" s="1" t="s">
        <v>202</v>
      </c>
    </row>
    <row r="22" ht="40.5">
      <c r="A22" s="1" t="s">
        <v>203</v>
      </c>
    </row>
    <row r="24" ht="13.5">
      <c r="A24" s="1" t="s">
        <v>1</v>
      </c>
    </row>
    <row r="25" ht="13.5">
      <c r="A25" s="1" t="s">
        <v>177</v>
      </c>
    </row>
    <row r="26" ht="13.5">
      <c r="A26" s="1" t="s">
        <v>204</v>
      </c>
    </row>
    <row r="27" ht="13.5">
      <c r="A27" s="1" t="s">
        <v>205</v>
      </c>
    </row>
    <row r="29" ht="27">
      <c r="A29" s="1" t="s">
        <v>206</v>
      </c>
    </row>
    <row r="31" ht="27">
      <c r="A31" s="1" t="s">
        <v>207</v>
      </c>
    </row>
  </sheetData>
  <sheetProtection/>
  <printOptions horizontalCentered="1"/>
  <pageMargins left="0.3937007874015748" right="0.3937007874015748" top="0.7874015748031497" bottom="0.787401574803149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8.796875" defaultRowHeight="14.25"/>
  <cols>
    <col min="1" max="1" width="80.59765625" style="1" customWidth="1"/>
    <col min="2" max="16384" width="9" style="1" customWidth="1"/>
  </cols>
  <sheetData>
    <row r="1" ht="13.5">
      <c r="A1" s="22">
        <v>37461</v>
      </c>
    </row>
    <row r="3" ht="13.5">
      <c r="A3" s="2" t="s">
        <v>2</v>
      </c>
    </row>
    <row r="4" ht="13.5">
      <c r="A4" s="2"/>
    </row>
    <row r="6" ht="40.5">
      <c r="A6" s="1" t="s">
        <v>208</v>
      </c>
    </row>
    <row r="7" ht="13.5">
      <c r="A7" s="1" t="s">
        <v>174</v>
      </c>
    </row>
    <row r="8" ht="40.5">
      <c r="A8" s="1" t="s">
        <v>209</v>
      </c>
    </row>
    <row r="9" ht="27">
      <c r="A9" s="1" t="s">
        <v>210</v>
      </c>
    </row>
    <row r="11" ht="67.5">
      <c r="A11" s="1" t="s">
        <v>211</v>
      </c>
    </row>
    <row r="13" ht="40.5">
      <c r="A13" s="1" t="s">
        <v>212</v>
      </c>
    </row>
    <row r="14" ht="13.5">
      <c r="A14" s="1" t="s">
        <v>175</v>
      </c>
    </row>
    <row r="15" ht="40.5">
      <c r="A15" s="1" t="s">
        <v>213</v>
      </c>
    </row>
    <row r="16" ht="13.5">
      <c r="A16" s="1" t="s">
        <v>214</v>
      </c>
    </row>
    <row r="18" ht="81">
      <c r="A18" s="1" t="s">
        <v>215</v>
      </c>
    </row>
  </sheetData>
  <sheetProtection/>
  <printOptions horizontalCentered="1"/>
  <pageMargins left="0.3937007874015748" right="0.3937007874015748" top="0.7874015748031497" bottom="0.7874015748031497"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zoomScalePageLayoutView="0" workbookViewId="0" topLeftCell="A1">
      <selection activeCell="A1" sqref="A1"/>
    </sheetView>
  </sheetViews>
  <sheetFormatPr defaultColWidth="8.796875" defaultRowHeight="14.25"/>
  <cols>
    <col min="1" max="1" width="18.59765625" style="277" customWidth="1"/>
    <col min="2" max="2" width="20.59765625" style="277" customWidth="1"/>
    <col min="3" max="3" width="15.59765625" style="278" customWidth="1"/>
    <col min="4" max="4" width="17.3984375" style="277" customWidth="1"/>
    <col min="5" max="16384" width="9" style="277" customWidth="1"/>
  </cols>
  <sheetData>
    <row r="1" spans="3:4" ht="14.25">
      <c r="C1" s="279" t="s">
        <v>240</v>
      </c>
      <c r="D1" s="280"/>
    </row>
    <row r="2" spans="3:4" ht="14.25">
      <c r="C2" s="281" t="s">
        <v>241</v>
      </c>
      <c r="D2" s="282"/>
    </row>
    <row r="3" spans="3:4" ht="14.25">
      <c r="C3" s="281" t="s">
        <v>242</v>
      </c>
      <c r="D3" s="282"/>
    </row>
    <row r="4" spans="3:4" ht="14.25">
      <c r="C4" s="281" t="s">
        <v>243</v>
      </c>
      <c r="D4" s="282"/>
    </row>
    <row r="5" spans="3:4" ht="14.25">
      <c r="C5" s="283" t="s">
        <v>244</v>
      </c>
      <c r="D5" s="284"/>
    </row>
    <row r="7" spans="1:4" s="4" customFormat="1" ht="14.25">
      <c r="A7" s="3" t="s">
        <v>3</v>
      </c>
      <c r="B7" s="3"/>
      <c r="C7" s="3"/>
      <c r="D7" s="3"/>
    </row>
    <row r="8" s="4" customFormat="1" ht="14.25">
      <c r="C8" s="5"/>
    </row>
    <row r="9" spans="1:4" s="4" customFormat="1" ht="14.25">
      <c r="A9" s="6" t="s">
        <v>4</v>
      </c>
      <c r="B9" s="7" t="s">
        <v>5</v>
      </c>
      <c r="C9" s="8" t="s">
        <v>6</v>
      </c>
      <c r="D9" s="7" t="s">
        <v>7</v>
      </c>
    </row>
    <row r="10" spans="1:4" s="4" customFormat="1" ht="14.25">
      <c r="A10" s="9"/>
      <c r="B10" s="10" t="s">
        <v>8</v>
      </c>
      <c r="C10" s="11" t="s">
        <v>9</v>
      </c>
      <c r="D10" s="10" t="s">
        <v>10</v>
      </c>
    </row>
    <row r="11" spans="1:4" s="4" customFormat="1" ht="14.25">
      <c r="A11" s="12"/>
      <c r="B11" s="13" t="s">
        <v>11</v>
      </c>
      <c r="C11" s="14" t="s">
        <v>11</v>
      </c>
      <c r="D11" s="13" t="s">
        <v>12</v>
      </c>
    </row>
    <row r="12" spans="1:4" s="4" customFormat="1" ht="14.25">
      <c r="A12" s="15" t="s">
        <v>13</v>
      </c>
      <c r="B12" s="16">
        <v>8217340</v>
      </c>
      <c r="C12" s="17">
        <v>11</v>
      </c>
      <c r="D12" s="18">
        <v>0.134</v>
      </c>
    </row>
    <row r="13" spans="1:4" s="4" customFormat="1" ht="14.25">
      <c r="A13" s="9" t="s">
        <v>14</v>
      </c>
      <c r="B13" s="10"/>
      <c r="C13" s="11" t="s">
        <v>15</v>
      </c>
      <c r="D13" s="19"/>
    </row>
    <row r="14" spans="1:4" s="4" customFormat="1" ht="14.25">
      <c r="A14" s="6" t="s">
        <v>16</v>
      </c>
      <c r="B14" s="20">
        <v>7974147</v>
      </c>
      <c r="C14" s="8">
        <v>9</v>
      </c>
      <c r="D14" s="21">
        <v>0.113</v>
      </c>
    </row>
    <row r="15" spans="1:4" s="4" customFormat="1" ht="14.25">
      <c r="A15" s="9" t="s">
        <v>17</v>
      </c>
      <c r="B15" s="10"/>
      <c r="C15" s="11" t="s">
        <v>15</v>
      </c>
      <c r="D15" s="19"/>
    </row>
    <row r="16" spans="1:4" s="4" customFormat="1" ht="14.25">
      <c r="A16" s="6" t="s">
        <v>18</v>
      </c>
      <c r="B16" s="20">
        <v>7876682</v>
      </c>
      <c r="C16" s="8">
        <v>13</v>
      </c>
      <c r="D16" s="21">
        <v>0.165</v>
      </c>
    </row>
    <row r="17" spans="1:4" s="4" customFormat="1" ht="14.25">
      <c r="A17" s="9" t="s">
        <v>19</v>
      </c>
      <c r="B17" s="10"/>
      <c r="C17" s="11" t="s">
        <v>15</v>
      </c>
      <c r="D17" s="19"/>
    </row>
    <row r="18" spans="1:4" s="4" customFormat="1" ht="14.25">
      <c r="A18" s="6" t="s">
        <v>20</v>
      </c>
      <c r="B18" s="20">
        <v>7743475</v>
      </c>
      <c r="C18" s="8">
        <v>26</v>
      </c>
      <c r="D18" s="21">
        <v>0.336</v>
      </c>
    </row>
    <row r="19" spans="1:4" s="4" customFormat="1" ht="14.25">
      <c r="A19" s="9" t="s">
        <v>21</v>
      </c>
      <c r="B19" s="10"/>
      <c r="C19" s="11" t="s">
        <v>22</v>
      </c>
      <c r="D19" s="19"/>
    </row>
    <row r="20" spans="1:4" s="4" customFormat="1" ht="14.25">
      <c r="A20" s="6" t="s">
        <v>23</v>
      </c>
      <c r="B20" s="20">
        <v>8071937</v>
      </c>
      <c r="C20" s="8">
        <v>29</v>
      </c>
      <c r="D20" s="21">
        <v>0.359</v>
      </c>
    </row>
    <row r="21" spans="1:4" s="4" customFormat="1" ht="14.25">
      <c r="A21" s="9" t="s">
        <v>24</v>
      </c>
      <c r="B21" s="10"/>
      <c r="C21" s="11" t="s">
        <v>25</v>
      </c>
      <c r="D21" s="19"/>
    </row>
    <row r="22" spans="1:4" s="4" customFormat="1" ht="14.25">
      <c r="A22" s="6" t="s">
        <v>26</v>
      </c>
      <c r="B22" s="20">
        <v>7710693</v>
      </c>
      <c r="C22" s="8">
        <v>34</v>
      </c>
      <c r="D22" s="21">
        <v>0.441</v>
      </c>
    </row>
    <row r="23" spans="1:4" s="4" customFormat="1" ht="14.25">
      <c r="A23" s="9" t="s">
        <v>27</v>
      </c>
      <c r="B23" s="10"/>
      <c r="C23" s="11" t="s">
        <v>28</v>
      </c>
      <c r="D23" s="19"/>
    </row>
    <row r="24" spans="1:4" s="4" customFormat="1" ht="14.25">
      <c r="A24" s="6" t="s">
        <v>29</v>
      </c>
      <c r="B24" s="20">
        <v>7205514</v>
      </c>
      <c r="C24" s="8">
        <v>35</v>
      </c>
      <c r="D24" s="21">
        <v>0.486</v>
      </c>
    </row>
    <row r="25" spans="1:4" s="4" customFormat="1" ht="14.25">
      <c r="A25" s="9" t="s">
        <v>30</v>
      </c>
      <c r="B25" s="10"/>
      <c r="C25" s="11" t="s">
        <v>31</v>
      </c>
      <c r="D25" s="19"/>
    </row>
    <row r="26" spans="1:4" s="4" customFormat="1" ht="14.25">
      <c r="A26" s="6" t="s">
        <v>32</v>
      </c>
      <c r="B26" s="20">
        <v>6610484</v>
      </c>
      <c r="C26" s="8">
        <v>36</v>
      </c>
      <c r="D26" s="21">
        <v>0.545</v>
      </c>
    </row>
    <row r="27" spans="1:4" s="4" customFormat="1" ht="14.25">
      <c r="A27" s="9" t="s">
        <v>33</v>
      </c>
      <c r="B27" s="10"/>
      <c r="C27" s="11" t="s">
        <v>31</v>
      </c>
      <c r="D27" s="19"/>
    </row>
    <row r="28" spans="1:4" s="4" customFormat="1" ht="14.25">
      <c r="A28" s="6" t="s">
        <v>34</v>
      </c>
      <c r="B28" s="20">
        <v>6298706</v>
      </c>
      <c r="C28" s="8">
        <v>46</v>
      </c>
      <c r="D28" s="21">
        <v>0.73</v>
      </c>
    </row>
    <row r="29" spans="1:4" s="4" customFormat="1" ht="14.25">
      <c r="A29" s="9" t="s">
        <v>35</v>
      </c>
      <c r="B29" s="10"/>
      <c r="C29" s="11" t="s">
        <v>36</v>
      </c>
      <c r="D29" s="19"/>
    </row>
    <row r="30" spans="1:4" s="4" customFormat="1" ht="14.25">
      <c r="A30" s="6" t="s">
        <v>37</v>
      </c>
      <c r="B30" s="20">
        <v>6039394</v>
      </c>
      <c r="C30" s="8">
        <v>46</v>
      </c>
      <c r="D30" s="21">
        <v>0.762</v>
      </c>
    </row>
    <row r="31" spans="1:4" s="4" customFormat="1" ht="14.25">
      <c r="A31" s="9" t="s">
        <v>38</v>
      </c>
      <c r="B31" s="10"/>
      <c r="C31" s="11" t="s">
        <v>31</v>
      </c>
      <c r="D31" s="19"/>
    </row>
    <row r="32" spans="1:4" s="4" customFormat="1" ht="14.25">
      <c r="A32" s="6" t="s">
        <v>39</v>
      </c>
      <c r="B32" s="20">
        <v>5998760</v>
      </c>
      <c r="C32" s="8">
        <v>54</v>
      </c>
      <c r="D32" s="21">
        <v>0.9</v>
      </c>
    </row>
    <row r="33" spans="1:4" s="4" customFormat="1" ht="14.25">
      <c r="A33" s="9" t="s">
        <v>40</v>
      </c>
      <c r="B33" s="10"/>
      <c r="C33" s="11" t="s">
        <v>31</v>
      </c>
      <c r="D33" s="19"/>
    </row>
    <row r="34" spans="1:4" s="4" customFormat="1" ht="14.25">
      <c r="A34" s="6" t="s">
        <v>41</v>
      </c>
      <c r="B34" s="20">
        <v>6137378</v>
      </c>
      <c r="C34" s="8">
        <v>56</v>
      </c>
      <c r="D34" s="21">
        <v>0.912</v>
      </c>
    </row>
    <row r="35" spans="1:4" s="4" customFormat="1" ht="14.25">
      <c r="A35" s="9" t="s">
        <v>42</v>
      </c>
      <c r="B35" s="10"/>
      <c r="C35" s="11" t="s">
        <v>25</v>
      </c>
      <c r="D35" s="19"/>
    </row>
    <row r="36" spans="1:4" s="4" customFormat="1" ht="14.25">
      <c r="A36" s="6" t="s">
        <v>43</v>
      </c>
      <c r="B36" s="20">
        <v>6139205</v>
      </c>
      <c r="C36" s="8">
        <v>63</v>
      </c>
      <c r="D36" s="21">
        <v>1.026</v>
      </c>
    </row>
    <row r="37" spans="1:4" s="4" customFormat="1" ht="14.25">
      <c r="A37" s="9" t="s">
        <v>44</v>
      </c>
      <c r="B37" s="10"/>
      <c r="C37" s="11" t="s">
        <v>22</v>
      </c>
      <c r="D37" s="19"/>
    </row>
    <row r="38" spans="1:4" s="4" customFormat="1" ht="14.25">
      <c r="A38" s="15" t="s">
        <v>45</v>
      </c>
      <c r="B38" s="16">
        <v>5877971</v>
      </c>
      <c r="C38" s="17" t="s">
        <v>246</v>
      </c>
      <c r="D38" s="18">
        <v>1.14</v>
      </c>
    </row>
    <row r="39" spans="1:4" s="4" customFormat="1" ht="14.25">
      <c r="A39" s="9" t="s">
        <v>149</v>
      </c>
      <c r="B39" s="10"/>
      <c r="C39" s="11" t="s">
        <v>247</v>
      </c>
      <c r="D39" s="19"/>
    </row>
    <row r="40" spans="1:4" s="4" customFormat="1" ht="14.25">
      <c r="A40" s="15" t="s">
        <v>248</v>
      </c>
      <c r="B40" s="20">
        <v>5772759</v>
      </c>
      <c r="C40" s="17" t="s">
        <v>249</v>
      </c>
      <c r="D40" s="18">
        <v>1.368</v>
      </c>
    </row>
    <row r="41" spans="1:4" s="4" customFormat="1" ht="14.25">
      <c r="A41" s="9" t="s">
        <v>250</v>
      </c>
      <c r="B41" s="10"/>
      <c r="C41" s="11" t="s">
        <v>169</v>
      </c>
      <c r="D41" s="19"/>
    </row>
    <row r="42" spans="1:4" s="4" customFormat="1" ht="14.25">
      <c r="A42" s="15" t="s">
        <v>178</v>
      </c>
      <c r="B42" s="20">
        <v>2857805</v>
      </c>
      <c r="C42" s="17" t="s">
        <v>251</v>
      </c>
      <c r="D42" s="18">
        <v>0.945</v>
      </c>
    </row>
    <row r="43" spans="1:4" s="4" customFormat="1" ht="14.25">
      <c r="A43" s="9" t="s">
        <v>245</v>
      </c>
      <c r="B43" s="10" t="s">
        <v>46</v>
      </c>
      <c r="C43" s="11" t="s">
        <v>252</v>
      </c>
      <c r="D43" s="19"/>
    </row>
    <row r="44" spans="1:4" s="4" customFormat="1" ht="14.25">
      <c r="A44" s="57"/>
      <c r="B44" s="60"/>
      <c r="C44" s="58"/>
      <c r="D44" s="59"/>
    </row>
    <row r="45" spans="1:3" s="275" customFormat="1" ht="14.25">
      <c r="A45" s="275" t="s">
        <v>47</v>
      </c>
      <c r="C45" s="276"/>
    </row>
    <row r="46" spans="1:4" s="275" customFormat="1" ht="28.5" customHeight="1">
      <c r="A46" s="334" t="s">
        <v>48</v>
      </c>
      <c r="B46" s="335"/>
      <c r="C46" s="335"/>
      <c r="D46" s="335"/>
    </row>
    <row r="47" spans="1:4" s="275" customFormat="1" ht="14.25">
      <c r="A47" s="334" t="s">
        <v>253</v>
      </c>
      <c r="B47" s="335"/>
      <c r="C47" s="335"/>
      <c r="D47" s="335"/>
    </row>
    <row r="48" spans="1:4" s="275" customFormat="1" ht="14.25">
      <c r="A48" s="336" t="s">
        <v>49</v>
      </c>
      <c r="B48" s="337"/>
      <c r="C48" s="337"/>
      <c r="D48" s="337"/>
    </row>
    <row r="49" s="4" customFormat="1" ht="14.25">
      <c r="C49" s="5"/>
    </row>
    <row r="50" s="4" customFormat="1" ht="14.25">
      <c r="C50" s="5"/>
    </row>
    <row r="51" s="4" customFormat="1" ht="14.25">
      <c r="C51" s="5"/>
    </row>
    <row r="52" s="4" customFormat="1" ht="14.25">
      <c r="C52" s="5"/>
    </row>
    <row r="53" s="4" customFormat="1" ht="14.25">
      <c r="C53" s="5"/>
    </row>
    <row r="54" s="4" customFormat="1" ht="14.25">
      <c r="C54" s="5"/>
    </row>
    <row r="55" s="4" customFormat="1" ht="14.25">
      <c r="C55" s="5"/>
    </row>
  </sheetData>
  <sheetProtection/>
  <mergeCells count="3">
    <mergeCell ref="A46:D46"/>
    <mergeCell ref="A47:D47"/>
    <mergeCell ref="A48:D48"/>
  </mergeCells>
  <printOptions horizontalCentered="1"/>
  <pageMargins left="0.3937007874015748" right="0.3937007874015748" top="0.7874015748031497" bottom="0.787401574803149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A42"/>
  <sheetViews>
    <sheetView zoomScale="75" zoomScaleNormal="75" zoomScalePageLayoutView="0" workbookViewId="0" topLeftCell="A1">
      <selection activeCell="A1" sqref="A1"/>
    </sheetView>
  </sheetViews>
  <sheetFormatPr defaultColWidth="8.796875" defaultRowHeight="14.25"/>
  <cols>
    <col min="1" max="1" width="11.19921875" style="139" customWidth="1"/>
    <col min="2" max="2" width="8.59765625" style="139" customWidth="1"/>
    <col min="3" max="3" width="17.59765625" style="139" customWidth="1"/>
    <col min="4" max="4" width="1.8984375" style="130" customWidth="1"/>
    <col min="5" max="5" width="5.59765625" style="139" customWidth="1"/>
    <col min="6" max="6" width="5.09765625" style="130" customWidth="1"/>
    <col min="7" max="7" width="5.59765625" style="139" customWidth="1"/>
    <col min="8" max="8" width="5.09765625" style="130" customWidth="1"/>
    <col min="9" max="9" width="5.59765625" style="139" customWidth="1"/>
    <col min="10" max="10" width="5.09765625" style="130" customWidth="1"/>
    <col min="11" max="11" width="1.8984375" style="130" customWidth="1"/>
    <col min="12" max="12" width="5.59765625" style="139" customWidth="1"/>
    <col min="13" max="13" width="5.09765625" style="130" customWidth="1"/>
    <col min="14" max="14" width="5.59765625" style="139" customWidth="1"/>
    <col min="15" max="15" width="5.09765625" style="130" customWidth="1"/>
    <col min="16" max="16" width="5.59765625" style="139" customWidth="1"/>
    <col min="17" max="17" width="5.09765625" style="130" customWidth="1"/>
    <col min="18" max="18" width="1.8984375" style="130" customWidth="1"/>
    <col min="19" max="19" width="5.59765625" style="139" customWidth="1"/>
    <col min="20" max="20" width="5.09765625" style="130" customWidth="1"/>
    <col min="21" max="21" width="5.59765625" style="139" customWidth="1"/>
    <col min="22" max="22" width="5.09765625" style="130" customWidth="1"/>
    <col min="23" max="23" width="5.59765625" style="139" customWidth="1"/>
    <col min="24" max="24" width="5.09765625" style="130" customWidth="1"/>
    <col min="25" max="16384" width="9" style="130" customWidth="1"/>
  </cols>
  <sheetData>
    <row r="1" spans="1:27" s="132" customFormat="1" ht="27" customHeight="1">
      <c r="A1" s="128" t="s">
        <v>50</v>
      </c>
      <c r="B1" s="97"/>
      <c r="C1" s="129"/>
      <c r="D1" s="129"/>
      <c r="E1" s="129"/>
      <c r="F1" s="129"/>
      <c r="G1" s="129"/>
      <c r="H1" s="129"/>
      <c r="I1" s="129"/>
      <c r="J1" s="129"/>
      <c r="K1" s="129"/>
      <c r="L1" s="129"/>
      <c r="M1" s="129"/>
      <c r="N1" s="129"/>
      <c r="O1" s="130"/>
      <c r="P1" s="131"/>
      <c r="Q1" s="129"/>
      <c r="R1" s="131"/>
      <c r="S1" s="131"/>
      <c r="T1" s="131"/>
      <c r="U1" s="129"/>
      <c r="V1" s="129"/>
      <c r="W1" s="129"/>
      <c r="X1" s="129"/>
      <c r="Y1" s="129"/>
      <c r="Z1" s="129"/>
      <c r="AA1" s="129"/>
    </row>
    <row r="2" spans="1:27" s="132" customFormat="1" ht="16.5" customHeight="1">
      <c r="A2" s="133" t="s">
        <v>216</v>
      </c>
      <c r="B2" s="134"/>
      <c r="C2" s="135"/>
      <c r="D2" s="135"/>
      <c r="E2" s="135"/>
      <c r="F2" s="135"/>
      <c r="G2" s="135"/>
      <c r="H2" s="135"/>
      <c r="I2" s="135"/>
      <c r="J2" s="135"/>
      <c r="K2" s="135"/>
      <c r="L2" s="135"/>
      <c r="M2" s="135"/>
      <c r="N2" s="135"/>
      <c r="O2" s="130"/>
      <c r="P2" s="135"/>
      <c r="Q2" s="135"/>
      <c r="R2" s="135"/>
      <c r="S2" s="135"/>
      <c r="T2" s="135"/>
      <c r="U2" s="135"/>
      <c r="V2" s="135"/>
      <c r="W2" s="135"/>
      <c r="X2" s="136"/>
      <c r="Y2" s="135"/>
      <c r="Z2" s="135"/>
      <c r="AA2" s="135"/>
    </row>
    <row r="3" spans="1:23" s="139" customFormat="1" ht="18" thickBot="1">
      <c r="A3" s="137" t="s">
        <v>113</v>
      </c>
      <c r="B3" s="138"/>
      <c r="C3" s="138"/>
      <c r="D3" s="138"/>
      <c r="E3" s="138"/>
      <c r="F3" s="138"/>
      <c r="G3" s="138"/>
      <c r="H3" s="138"/>
      <c r="I3" s="138"/>
      <c r="J3" s="138"/>
      <c r="K3" s="138"/>
      <c r="L3" s="138"/>
      <c r="M3" s="138"/>
      <c r="N3" s="138"/>
      <c r="O3" s="138"/>
      <c r="P3" s="138"/>
      <c r="Q3" s="138"/>
      <c r="R3" s="138"/>
      <c r="S3" s="138"/>
      <c r="T3" s="138"/>
      <c r="U3" s="138"/>
      <c r="V3" s="138"/>
      <c r="W3" s="138"/>
    </row>
    <row r="4" spans="1:24" s="139" customFormat="1" ht="14.25" thickTop="1">
      <c r="A4" s="140" t="s">
        <v>114</v>
      </c>
      <c r="B4" s="140"/>
      <c r="C4" s="140"/>
      <c r="D4" s="140"/>
      <c r="E4" s="141" t="s">
        <v>115</v>
      </c>
      <c r="F4" s="141"/>
      <c r="G4" s="141"/>
      <c r="H4" s="141"/>
      <c r="I4" s="141"/>
      <c r="J4" s="141"/>
      <c r="K4" s="140"/>
      <c r="L4" s="141" t="s">
        <v>116</v>
      </c>
      <c r="M4" s="141"/>
      <c r="N4" s="141"/>
      <c r="O4" s="141"/>
      <c r="P4" s="141"/>
      <c r="Q4" s="141"/>
      <c r="R4" s="140"/>
      <c r="S4" s="141" t="s">
        <v>117</v>
      </c>
      <c r="T4" s="141"/>
      <c r="U4" s="141"/>
      <c r="V4" s="141"/>
      <c r="W4" s="141"/>
      <c r="X4" s="142"/>
    </row>
    <row r="5" spans="1:24" s="139" customFormat="1" ht="13.5">
      <c r="A5" s="143"/>
      <c r="B5" s="144"/>
      <c r="C5" s="143"/>
      <c r="D5" s="143"/>
      <c r="E5" s="145" t="s">
        <v>118</v>
      </c>
      <c r="F5" s="145"/>
      <c r="G5" s="145" t="s">
        <v>119</v>
      </c>
      <c r="H5" s="145"/>
      <c r="I5" s="145" t="s">
        <v>62</v>
      </c>
      <c r="J5" s="145"/>
      <c r="K5" s="143"/>
      <c r="L5" s="145" t="s">
        <v>118</v>
      </c>
      <c r="M5" s="145"/>
      <c r="N5" s="145" t="s">
        <v>119</v>
      </c>
      <c r="O5" s="145"/>
      <c r="P5" s="145" t="s">
        <v>62</v>
      </c>
      <c r="Q5" s="145"/>
      <c r="R5" s="143"/>
      <c r="S5" s="145" t="s">
        <v>118</v>
      </c>
      <c r="T5" s="145"/>
      <c r="U5" s="145" t="s">
        <v>119</v>
      </c>
      <c r="V5" s="145"/>
      <c r="W5" s="145" t="s">
        <v>62</v>
      </c>
      <c r="X5" s="145"/>
    </row>
    <row r="6" spans="1:24" s="150" customFormat="1" ht="14.25" thickBot="1">
      <c r="A6" s="146"/>
      <c r="B6" s="146" t="s">
        <v>120</v>
      </c>
      <c r="C6" s="146" t="s">
        <v>121</v>
      </c>
      <c r="D6" s="147"/>
      <c r="E6" s="148" t="s">
        <v>122</v>
      </c>
      <c r="F6" s="149" t="s">
        <v>123</v>
      </c>
      <c r="G6" s="148" t="s">
        <v>122</v>
      </c>
      <c r="H6" s="149" t="s">
        <v>123</v>
      </c>
      <c r="I6" s="148" t="s">
        <v>122</v>
      </c>
      <c r="J6" s="149" t="s">
        <v>123</v>
      </c>
      <c r="K6" s="147"/>
      <c r="L6" s="148" t="s">
        <v>122</v>
      </c>
      <c r="M6" s="149" t="s">
        <v>123</v>
      </c>
      <c r="N6" s="148" t="s">
        <v>122</v>
      </c>
      <c r="O6" s="149" t="s">
        <v>123</v>
      </c>
      <c r="P6" s="148" t="s">
        <v>122</v>
      </c>
      <c r="Q6" s="149" t="s">
        <v>123</v>
      </c>
      <c r="R6" s="147"/>
      <c r="S6" s="148" t="s">
        <v>122</v>
      </c>
      <c r="T6" s="149" t="s">
        <v>123</v>
      </c>
      <c r="U6" s="148" t="s">
        <v>122</v>
      </c>
      <c r="V6" s="149" t="s">
        <v>123</v>
      </c>
      <c r="W6" s="148" t="s">
        <v>122</v>
      </c>
      <c r="X6" s="149" t="s">
        <v>123</v>
      </c>
    </row>
    <row r="7" spans="1:24" s="150" customFormat="1" ht="18" customHeight="1" thickBot="1" thickTop="1">
      <c r="A7" s="151" t="s">
        <v>124</v>
      </c>
      <c r="B7" s="152" t="s">
        <v>117</v>
      </c>
      <c r="C7" s="153"/>
      <c r="D7" s="154"/>
      <c r="E7" s="155">
        <f aca="true" t="shared" si="0" ref="E7:J7">SUM(E8:E13)</f>
        <v>113</v>
      </c>
      <c r="F7" s="156">
        <f t="shared" si="0"/>
        <v>95</v>
      </c>
      <c r="G7" s="155">
        <f t="shared" si="0"/>
        <v>12</v>
      </c>
      <c r="H7" s="156">
        <f t="shared" si="0"/>
        <v>10</v>
      </c>
      <c r="I7" s="155">
        <f t="shared" si="0"/>
        <v>125</v>
      </c>
      <c r="J7" s="156">
        <f t="shared" si="0"/>
        <v>105</v>
      </c>
      <c r="K7" s="155"/>
      <c r="L7" s="155">
        <f aca="true" t="shared" si="1" ref="L7:Q7">SUM(L8:L13)</f>
        <v>11</v>
      </c>
      <c r="M7" s="156">
        <f t="shared" si="1"/>
        <v>13</v>
      </c>
      <c r="N7" s="155">
        <f t="shared" si="1"/>
        <v>13</v>
      </c>
      <c r="O7" s="156">
        <f t="shared" si="1"/>
        <v>5</v>
      </c>
      <c r="P7" s="155">
        <f t="shared" si="1"/>
        <v>24</v>
      </c>
      <c r="Q7" s="156">
        <f t="shared" si="1"/>
        <v>18</v>
      </c>
      <c r="R7" s="155"/>
      <c r="S7" s="155">
        <f aca="true" t="shared" si="2" ref="S7:X7">SUM(S8:S13)</f>
        <v>124</v>
      </c>
      <c r="T7" s="156">
        <f t="shared" si="2"/>
        <v>108</v>
      </c>
      <c r="U7" s="155">
        <f t="shared" si="2"/>
        <v>25</v>
      </c>
      <c r="V7" s="156">
        <f t="shared" si="2"/>
        <v>15</v>
      </c>
      <c r="W7" s="155">
        <f t="shared" si="2"/>
        <v>149</v>
      </c>
      <c r="X7" s="156">
        <f t="shared" si="2"/>
        <v>123</v>
      </c>
    </row>
    <row r="8" spans="2:25" ht="15.75" customHeight="1">
      <c r="B8" s="139" t="s">
        <v>125</v>
      </c>
      <c r="C8" s="139" t="s">
        <v>57</v>
      </c>
      <c r="E8" s="157">
        <v>26</v>
      </c>
      <c r="F8" s="158">
        <v>23</v>
      </c>
      <c r="G8" s="157">
        <v>9</v>
      </c>
      <c r="H8" s="158">
        <v>8</v>
      </c>
      <c r="I8" s="159">
        <f aca="true" t="shared" si="3" ref="I8:I23">E8+G8</f>
        <v>35</v>
      </c>
      <c r="J8" s="160">
        <f aca="true" t="shared" si="4" ref="J8:J23">F8+H8</f>
        <v>31</v>
      </c>
      <c r="K8" s="161"/>
      <c r="L8" s="157">
        <v>4</v>
      </c>
      <c r="M8" s="158">
        <v>4</v>
      </c>
      <c r="N8" s="157">
        <v>10</v>
      </c>
      <c r="O8" s="158">
        <v>3</v>
      </c>
      <c r="P8" s="162">
        <f aca="true" t="shared" si="5" ref="P8:P23">L8+N8</f>
        <v>14</v>
      </c>
      <c r="Q8" s="163">
        <f aca="true" t="shared" si="6" ref="Q8:Q23">M8+O8</f>
        <v>7</v>
      </c>
      <c r="R8" s="164"/>
      <c r="S8" s="162">
        <f aca="true" t="shared" si="7" ref="S8:S23">E8+L8</f>
        <v>30</v>
      </c>
      <c r="T8" s="163">
        <f aca="true" t="shared" si="8" ref="T8:T23">F8+M8</f>
        <v>27</v>
      </c>
      <c r="U8" s="162">
        <f aca="true" t="shared" si="9" ref="U8:U23">G8+N8</f>
        <v>19</v>
      </c>
      <c r="V8" s="163">
        <f aca="true" t="shared" si="10" ref="V8:V23">H8+O8</f>
        <v>11</v>
      </c>
      <c r="W8" s="162">
        <f aca="true" t="shared" si="11" ref="W8:W23">S8+U8</f>
        <v>49</v>
      </c>
      <c r="X8" s="163">
        <f aca="true" t="shared" si="12" ref="X8:X23">T8+V8</f>
        <v>38</v>
      </c>
      <c r="Y8" s="164"/>
    </row>
    <row r="9" spans="3:25" ht="15.75" customHeight="1">
      <c r="C9" s="139" t="s">
        <v>126</v>
      </c>
      <c r="E9" s="157">
        <v>75</v>
      </c>
      <c r="F9" s="158">
        <v>65</v>
      </c>
      <c r="G9" s="157">
        <v>0</v>
      </c>
      <c r="H9" s="158">
        <v>0</v>
      </c>
      <c r="I9" s="162">
        <f t="shared" si="3"/>
        <v>75</v>
      </c>
      <c r="J9" s="163">
        <f t="shared" si="4"/>
        <v>65</v>
      </c>
      <c r="K9" s="164"/>
      <c r="L9" s="157">
        <v>2</v>
      </c>
      <c r="M9" s="158">
        <v>8</v>
      </c>
      <c r="N9" s="157">
        <v>0</v>
      </c>
      <c r="O9" s="158">
        <v>0</v>
      </c>
      <c r="P9" s="162">
        <f t="shared" si="5"/>
        <v>2</v>
      </c>
      <c r="Q9" s="163">
        <f t="shared" si="6"/>
        <v>8</v>
      </c>
      <c r="R9" s="164"/>
      <c r="S9" s="162">
        <f t="shared" si="7"/>
        <v>77</v>
      </c>
      <c r="T9" s="163">
        <f t="shared" si="8"/>
        <v>73</v>
      </c>
      <c r="U9" s="162">
        <f t="shared" si="9"/>
        <v>0</v>
      </c>
      <c r="V9" s="163">
        <f t="shared" si="10"/>
        <v>0</v>
      </c>
      <c r="W9" s="162">
        <f t="shared" si="11"/>
        <v>77</v>
      </c>
      <c r="X9" s="163">
        <f t="shared" si="12"/>
        <v>73</v>
      </c>
      <c r="Y9" s="164"/>
    </row>
    <row r="10" spans="3:25" ht="15.75" customHeight="1">
      <c r="C10" s="139" t="s">
        <v>63</v>
      </c>
      <c r="E10" s="157">
        <v>1</v>
      </c>
      <c r="F10" s="158">
        <v>0</v>
      </c>
      <c r="G10" s="157">
        <v>0</v>
      </c>
      <c r="H10" s="158">
        <v>0</v>
      </c>
      <c r="I10" s="162">
        <f t="shared" si="3"/>
        <v>1</v>
      </c>
      <c r="J10" s="163">
        <f t="shared" si="4"/>
        <v>0</v>
      </c>
      <c r="K10" s="164"/>
      <c r="L10" s="157">
        <v>0</v>
      </c>
      <c r="M10" s="158">
        <v>0</v>
      </c>
      <c r="N10" s="157">
        <v>0</v>
      </c>
      <c r="O10" s="158">
        <v>0</v>
      </c>
      <c r="P10" s="162">
        <f t="shared" si="5"/>
        <v>0</v>
      </c>
      <c r="Q10" s="163">
        <f t="shared" si="6"/>
        <v>0</v>
      </c>
      <c r="R10" s="164"/>
      <c r="S10" s="162">
        <f t="shared" si="7"/>
        <v>1</v>
      </c>
      <c r="T10" s="163">
        <f t="shared" si="8"/>
        <v>0</v>
      </c>
      <c r="U10" s="162">
        <f t="shared" si="9"/>
        <v>0</v>
      </c>
      <c r="V10" s="163">
        <f t="shared" si="10"/>
        <v>0</v>
      </c>
      <c r="W10" s="162">
        <f t="shared" si="11"/>
        <v>1</v>
      </c>
      <c r="X10" s="163">
        <f t="shared" si="12"/>
        <v>0</v>
      </c>
      <c r="Y10" s="164"/>
    </row>
    <row r="11" spans="3:25" ht="15.75" customHeight="1">
      <c r="C11" s="139" t="s">
        <v>64</v>
      </c>
      <c r="E11" s="157">
        <v>0</v>
      </c>
      <c r="F11" s="158">
        <v>0</v>
      </c>
      <c r="G11" s="157">
        <v>0</v>
      </c>
      <c r="H11" s="158">
        <v>0</v>
      </c>
      <c r="I11" s="162">
        <f t="shared" si="3"/>
        <v>0</v>
      </c>
      <c r="J11" s="163">
        <f t="shared" si="4"/>
        <v>0</v>
      </c>
      <c r="K11" s="164"/>
      <c r="L11" s="157">
        <v>0</v>
      </c>
      <c r="M11" s="158">
        <v>0</v>
      </c>
      <c r="N11" s="157">
        <v>0</v>
      </c>
      <c r="O11" s="158">
        <v>0</v>
      </c>
      <c r="P11" s="162">
        <f t="shared" si="5"/>
        <v>0</v>
      </c>
      <c r="Q11" s="163">
        <f t="shared" si="6"/>
        <v>0</v>
      </c>
      <c r="R11" s="164"/>
      <c r="S11" s="162">
        <f t="shared" si="7"/>
        <v>0</v>
      </c>
      <c r="T11" s="163">
        <f t="shared" si="8"/>
        <v>0</v>
      </c>
      <c r="U11" s="162">
        <f t="shared" si="9"/>
        <v>0</v>
      </c>
      <c r="V11" s="163">
        <f t="shared" si="10"/>
        <v>0</v>
      </c>
      <c r="W11" s="162">
        <f t="shared" si="11"/>
        <v>0</v>
      </c>
      <c r="X11" s="163">
        <f t="shared" si="12"/>
        <v>0</v>
      </c>
      <c r="Y11" s="164"/>
    </row>
    <row r="12" spans="3:25" ht="15.75" customHeight="1">
      <c r="C12" s="139" t="s">
        <v>127</v>
      </c>
      <c r="E12" s="157">
        <v>0</v>
      </c>
      <c r="F12" s="158">
        <v>1</v>
      </c>
      <c r="G12" s="157">
        <v>1</v>
      </c>
      <c r="H12" s="158">
        <v>1</v>
      </c>
      <c r="I12" s="162">
        <f t="shared" si="3"/>
        <v>1</v>
      </c>
      <c r="J12" s="163">
        <f t="shared" si="4"/>
        <v>2</v>
      </c>
      <c r="K12" s="164"/>
      <c r="L12" s="165">
        <v>0</v>
      </c>
      <c r="M12" s="166">
        <v>0</v>
      </c>
      <c r="N12" s="157">
        <v>0</v>
      </c>
      <c r="O12" s="158">
        <v>0</v>
      </c>
      <c r="P12" s="162">
        <f t="shared" si="5"/>
        <v>0</v>
      </c>
      <c r="Q12" s="163">
        <f t="shared" si="6"/>
        <v>0</v>
      </c>
      <c r="R12" s="164"/>
      <c r="S12" s="162">
        <f t="shared" si="7"/>
        <v>0</v>
      </c>
      <c r="T12" s="163">
        <f t="shared" si="8"/>
        <v>1</v>
      </c>
      <c r="U12" s="162">
        <f t="shared" si="9"/>
        <v>1</v>
      </c>
      <c r="V12" s="163">
        <f t="shared" si="10"/>
        <v>1</v>
      </c>
      <c r="W12" s="162">
        <f t="shared" si="11"/>
        <v>1</v>
      </c>
      <c r="X12" s="163">
        <f t="shared" si="12"/>
        <v>2</v>
      </c>
      <c r="Y12" s="164"/>
    </row>
    <row r="13" spans="2:25" ht="15.75" customHeight="1" thickBot="1">
      <c r="B13" s="167"/>
      <c r="C13" s="167" t="s">
        <v>61</v>
      </c>
      <c r="D13" s="168"/>
      <c r="E13" s="169">
        <v>11</v>
      </c>
      <c r="F13" s="170">
        <v>6</v>
      </c>
      <c r="G13" s="169">
        <v>2</v>
      </c>
      <c r="H13" s="170">
        <v>1</v>
      </c>
      <c r="I13" s="171">
        <f t="shared" si="3"/>
        <v>13</v>
      </c>
      <c r="J13" s="172">
        <f t="shared" si="4"/>
        <v>7</v>
      </c>
      <c r="K13" s="168"/>
      <c r="L13" s="169">
        <v>5</v>
      </c>
      <c r="M13" s="170">
        <v>1</v>
      </c>
      <c r="N13" s="169">
        <v>3</v>
      </c>
      <c r="O13" s="170">
        <v>2</v>
      </c>
      <c r="P13" s="171">
        <f t="shared" si="5"/>
        <v>8</v>
      </c>
      <c r="Q13" s="172">
        <f t="shared" si="6"/>
        <v>3</v>
      </c>
      <c r="R13" s="168"/>
      <c r="S13" s="171">
        <f t="shared" si="7"/>
        <v>16</v>
      </c>
      <c r="T13" s="172">
        <f t="shared" si="8"/>
        <v>7</v>
      </c>
      <c r="U13" s="171">
        <f t="shared" si="9"/>
        <v>5</v>
      </c>
      <c r="V13" s="172">
        <f t="shared" si="10"/>
        <v>3</v>
      </c>
      <c r="W13" s="171">
        <f t="shared" si="11"/>
        <v>21</v>
      </c>
      <c r="X13" s="172">
        <f t="shared" si="12"/>
        <v>10</v>
      </c>
      <c r="Y13" s="164"/>
    </row>
    <row r="14" spans="2:25" ht="15.75" customHeight="1">
      <c r="B14" s="139" t="s">
        <v>128</v>
      </c>
      <c r="C14" s="139" t="s">
        <v>51</v>
      </c>
      <c r="E14" s="173">
        <v>0</v>
      </c>
      <c r="F14" s="174">
        <v>0</v>
      </c>
      <c r="G14" s="173">
        <v>0</v>
      </c>
      <c r="H14" s="174">
        <v>0</v>
      </c>
      <c r="I14" s="162">
        <f t="shared" si="3"/>
        <v>0</v>
      </c>
      <c r="J14" s="163">
        <f t="shared" si="4"/>
        <v>0</v>
      </c>
      <c r="K14" s="164"/>
      <c r="L14" s="173">
        <v>0</v>
      </c>
      <c r="M14" s="174">
        <v>0</v>
      </c>
      <c r="N14" s="173">
        <v>0</v>
      </c>
      <c r="O14" s="174">
        <v>0</v>
      </c>
      <c r="P14" s="162">
        <f t="shared" si="5"/>
        <v>0</v>
      </c>
      <c r="Q14" s="163">
        <f t="shared" si="6"/>
        <v>0</v>
      </c>
      <c r="R14" s="164"/>
      <c r="S14" s="162">
        <f t="shared" si="7"/>
        <v>0</v>
      </c>
      <c r="T14" s="163">
        <f t="shared" si="8"/>
        <v>0</v>
      </c>
      <c r="U14" s="162">
        <f t="shared" si="9"/>
        <v>0</v>
      </c>
      <c r="V14" s="163">
        <f t="shared" si="10"/>
        <v>0</v>
      </c>
      <c r="W14" s="162">
        <f t="shared" si="11"/>
        <v>0</v>
      </c>
      <c r="X14" s="163">
        <f t="shared" si="12"/>
        <v>0</v>
      </c>
      <c r="Y14" s="164"/>
    </row>
    <row r="15" spans="3:25" ht="15.75" customHeight="1">
      <c r="C15" s="139" t="s">
        <v>52</v>
      </c>
      <c r="E15" s="173">
        <v>2</v>
      </c>
      <c r="F15" s="174">
        <v>1</v>
      </c>
      <c r="G15" s="173">
        <v>1</v>
      </c>
      <c r="H15" s="174">
        <v>0</v>
      </c>
      <c r="I15" s="162">
        <f t="shared" si="3"/>
        <v>3</v>
      </c>
      <c r="J15" s="163">
        <f t="shared" si="4"/>
        <v>1</v>
      </c>
      <c r="K15" s="164"/>
      <c r="L15" s="173">
        <v>1</v>
      </c>
      <c r="M15" s="174">
        <v>0</v>
      </c>
      <c r="N15" s="173">
        <v>1</v>
      </c>
      <c r="O15" s="174">
        <v>0</v>
      </c>
      <c r="P15" s="162">
        <f t="shared" si="5"/>
        <v>2</v>
      </c>
      <c r="Q15" s="163">
        <f t="shared" si="6"/>
        <v>0</v>
      </c>
      <c r="R15" s="164"/>
      <c r="S15" s="162">
        <f t="shared" si="7"/>
        <v>3</v>
      </c>
      <c r="T15" s="163">
        <f t="shared" si="8"/>
        <v>1</v>
      </c>
      <c r="U15" s="162">
        <f t="shared" si="9"/>
        <v>2</v>
      </c>
      <c r="V15" s="163">
        <f t="shared" si="10"/>
        <v>0</v>
      </c>
      <c r="W15" s="162">
        <f t="shared" si="11"/>
        <v>5</v>
      </c>
      <c r="X15" s="163">
        <f t="shared" si="12"/>
        <v>1</v>
      </c>
      <c r="Y15" s="164"/>
    </row>
    <row r="16" spans="3:25" ht="15.75" customHeight="1">
      <c r="C16" s="139" t="s">
        <v>53</v>
      </c>
      <c r="E16" s="173">
        <v>36</v>
      </c>
      <c r="F16" s="174">
        <v>34</v>
      </c>
      <c r="G16" s="173">
        <v>3</v>
      </c>
      <c r="H16" s="174">
        <v>3</v>
      </c>
      <c r="I16" s="162">
        <f t="shared" si="3"/>
        <v>39</v>
      </c>
      <c r="J16" s="163">
        <f t="shared" si="4"/>
        <v>37</v>
      </c>
      <c r="K16" s="164"/>
      <c r="L16" s="173">
        <v>3</v>
      </c>
      <c r="M16" s="174">
        <v>5</v>
      </c>
      <c r="N16" s="173">
        <v>7</v>
      </c>
      <c r="O16" s="174">
        <v>3</v>
      </c>
      <c r="P16" s="162">
        <f t="shared" si="5"/>
        <v>10</v>
      </c>
      <c r="Q16" s="163">
        <f t="shared" si="6"/>
        <v>8</v>
      </c>
      <c r="R16" s="164"/>
      <c r="S16" s="162">
        <f t="shared" si="7"/>
        <v>39</v>
      </c>
      <c r="T16" s="163">
        <f t="shared" si="8"/>
        <v>39</v>
      </c>
      <c r="U16" s="162">
        <f t="shared" si="9"/>
        <v>10</v>
      </c>
      <c r="V16" s="163">
        <f t="shared" si="10"/>
        <v>6</v>
      </c>
      <c r="W16" s="162">
        <f t="shared" si="11"/>
        <v>49</v>
      </c>
      <c r="X16" s="163">
        <f t="shared" si="12"/>
        <v>45</v>
      </c>
      <c r="Y16" s="164"/>
    </row>
    <row r="17" spans="3:25" ht="15.75" customHeight="1">
      <c r="C17" s="139" t="s">
        <v>54</v>
      </c>
      <c r="E17" s="173">
        <v>39</v>
      </c>
      <c r="F17" s="174">
        <v>30</v>
      </c>
      <c r="G17" s="173">
        <v>4</v>
      </c>
      <c r="H17" s="174">
        <v>2</v>
      </c>
      <c r="I17" s="162">
        <f t="shared" si="3"/>
        <v>43</v>
      </c>
      <c r="J17" s="163">
        <f t="shared" si="4"/>
        <v>32</v>
      </c>
      <c r="K17" s="164"/>
      <c r="L17" s="173">
        <v>4</v>
      </c>
      <c r="M17" s="174">
        <v>6</v>
      </c>
      <c r="N17" s="173">
        <v>4</v>
      </c>
      <c r="O17" s="174">
        <v>1</v>
      </c>
      <c r="P17" s="162">
        <f t="shared" si="5"/>
        <v>8</v>
      </c>
      <c r="Q17" s="163">
        <f t="shared" si="6"/>
        <v>7</v>
      </c>
      <c r="R17" s="164"/>
      <c r="S17" s="162">
        <f t="shared" si="7"/>
        <v>43</v>
      </c>
      <c r="T17" s="163">
        <f t="shared" si="8"/>
        <v>36</v>
      </c>
      <c r="U17" s="162">
        <f t="shared" si="9"/>
        <v>8</v>
      </c>
      <c r="V17" s="163">
        <f t="shared" si="10"/>
        <v>3</v>
      </c>
      <c r="W17" s="162">
        <f t="shared" si="11"/>
        <v>51</v>
      </c>
      <c r="X17" s="163">
        <f t="shared" si="12"/>
        <v>39</v>
      </c>
      <c r="Y17" s="164"/>
    </row>
    <row r="18" spans="3:25" ht="15.75" customHeight="1">
      <c r="C18" s="139" t="s">
        <v>55</v>
      </c>
      <c r="E18" s="173">
        <v>17</v>
      </c>
      <c r="F18" s="174">
        <v>14</v>
      </c>
      <c r="G18" s="173">
        <v>3</v>
      </c>
      <c r="H18" s="174">
        <v>3</v>
      </c>
      <c r="I18" s="162">
        <f t="shared" si="3"/>
        <v>20</v>
      </c>
      <c r="J18" s="163">
        <f t="shared" si="4"/>
        <v>17</v>
      </c>
      <c r="K18" s="164"/>
      <c r="L18" s="173">
        <v>2</v>
      </c>
      <c r="M18" s="174">
        <v>2</v>
      </c>
      <c r="N18" s="173">
        <v>1</v>
      </c>
      <c r="O18" s="174">
        <v>1</v>
      </c>
      <c r="P18" s="162">
        <f t="shared" si="5"/>
        <v>3</v>
      </c>
      <c r="Q18" s="163">
        <f t="shared" si="6"/>
        <v>3</v>
      </c>
      <c r="R18" s="164"/>
      <c r="S18" s="162">
        <f t="shared" si="7"/>
        <v>19</v>
      </c>
      <c r="T18" s="163">
        <f t="shared" si="8"/>
        <v>16</v>
      </c>
      <c r="U18" s="162">
        <f t="shared" si="9"/>
        <v>4</v>
      </c>
      <c r="V18" s="163">
        <f t="shared" si="10"/>
        <v>4</v>
      </c>
      <c r="W18" s="162">
        <f t="shared" si="11"/>
        <v>23</v>
      </c>
      <c r="X18" s="163">
        <f t="shared" si="12"/>
        <v>20</v>
      </c>
      <c r="Y18" s="164"/>
    </row>
    <row r="19" spans="3:25" ht="15.75" customHeight="1">
      <c r="C19" s="139" t="s">
        <v>56</v>
      </c>
      <c r="E19" s="173">
        <v>19</v>
      </c>
      <c r="F19" s="174">
        <v>16</v>
      </c>
      <c r="G19" s="173">
        <v>1</v>
      </c>
      <c r="H19" s="174">
        <v>2</v>
      </c>
      <c r="I19" s="162">
        <f t="shared" si="3"/>
        <v>20</v>
      </c>
      <c r="J19" s="163">
        <f t="shared" si="4"/>
        <v>18</v>
      </c>
      <c r="K19" s="164"/>
      <c r="L19" s="173">
        <v>1</v>
      </c>
      <c r="M19" s="174">
        <v>0</v>
      </c>
      <c r="N19" s="173">
        <v>0</v>
      </c>
      <c r="O19" s="174">
        <v>0</v>
      </c>
      <c r="P19" s="162">
        <f t="shared" si="5"/>
        <v>1</v>
      </c>
      <c r="Q19" s="163">
        <f t="shared" si="6"/>
        <v>0</v>
      </c>
      <c r="R19" s="164"/>
      <c r="S19" s="162">
        <f t="shared" si="7"/>
        <v>20</v>
      </c>
      <c r="T19" s="163">
        <f t="shared" si="8"/>
        <v>16</v>
      </c>
      <c r="U19" s="162">
        <f t="shared" si="9"/>
        <v>1</v>
      </c>
      <c r="V19" s="163">
        <f t="shared" si="10"/>
        <v>2</v>
      </c>
      <c r="W19" s="162">
        <f t="shared" si="11"/>
        <v>21</v>
      </c>
      <c r="X19" s="163">
        <f t="shared" si="12"/>
        <v>18</v>
      </c>
      <c r="Y19" s="164"/>
    </row>
    <row r="20" spans="2:25" ht="15.75" customHeight="1" thickBot="1">
      <c r="B20" s="167"/>
      <c r="C20" s="167" t="s">
        <v>61</v>
      </c>
      <c r="D20" s="168"/>
      <c r="E20" s="169">
        <v>0</v>
      </c>
      <c r="F20" s="170">
        <v>0</v>
      </c>
      <c r="G20" s="169">
        <v>0</v>
      </c>
      <c r="H20" s="170">
        <v>0</v>
      </c>
      <c r="I20" s="171">
        <f t="shared" si="3"/>
        <v>0</v>
      </c>
      <c r="J20" s="172">
        <f t="shared" si="4"/>
        <v>0</v>
      </c>
      <c r="K20" s="168"/>
      <c r="L20" s="169">
        <v>0</v>
      </c>
      <c r="M20" s="170">
        <v>0</v>
      </c>
      <c r="N20" s="169">
        <v>0</v>
      </c>
      <c r="O20" s="170">
        <v>0</v>
      </c>
      <c r="P20" s="171">
        <f t="shared" si="5"/>
        <v>0</v>
      </c>
      <c r="Q20" s="172">
        <f t="shared" si="6"/>
        <v>0</v>
      </c>
      <c r="R20" s="168"/>
      <c r="S20" s="171">
        <f t="shared" si="7"/>
        <v>0</v>
      </c>
      <c r="T20" s="172">
        <f t="shared" si="8"/>
        <v>0</v>
      </c>
      <c r="U20" s="171">
        <f t="shared" si="9"/>
        <v>0</v>
      </c>
      <c r="V20" s="172">
        <f t="shared" si="10"/>
        <v>0</v>
      </c>
      <c r="W20" s="171">
        <f t="shared" si="11"/>
        <v>0</v>
      </c>
      <c r="X20" s="172">
        <f t="shared" si="12"/>
        <v>0</v>
      </c>
      <c r="Y20" s="164"/>
    </row>
    <row r="21" spans="2:25" ht="15.75" customHeight="1">
      <c r="B21" s="139" t="s">
        <v>129</v>
      </c>
      <c r="C21" s="139" t="s">
        <v>59</v>
      </c>
      <c r="E21" s="173">
        <v>97</v>
      </c>
      <c r="F21" s="174">
        <v>85</v>
      </c>
      <c r="G21" s="173">
        <v>8</v>
      </c>
      <c r="H21" s="174">
        <v>9</v>
      </c>
      <c r="I21" s="162">
        <f t="shared" si="3"/>
        <v>105</v>
      </c>
      <c r="J21" s="163">
        <f t="shared" si="4"/>
        <v>94</v>
      </c>
      <c r="K21" s="164"/>
      <c r="L21" s="173">
        <v>3</v>
      </c>
      <c r="M21" s="174">
        <v>5</v>
      </c>
      <c r="N21" s="173">
        <v>7</v>
      </c>
      <c r="O21" s="174">
        <v>1</v>
      </c>
      <c r="P21" s="162">
        <f t="shared" si="5"/>
        <v>10</v>
      </c>
      <c r="Q21" s="163">
        <f t="shared" si="6"/>
        <v>6</v>
      </c>
      <c r="R21" s="164"/>
      <c r="S21" s="162">
        <f t="shared" si="7"/>
        <v>100</v>
      </c>
      <c r="T21" s="163">
        <f t="shared" si="8"/>
        <v>90</v>
      </c>
      <c r="U21" s="162">
        <f t="shared" si="9"/>
        <v>15</v>
      </c>
      <c r="V21" s="163">
        <f t="shared" si="10"/>
        <v>10</v>
      </c>
      <c r="W21" s="162">
        <f t="shared" si="11"/>
        <v>115</v>
      </c>
      <c r="X21" s="163">
        <f t="shared" si="12"/>
        <v>100</v>
      </c>
      <c r="Y21" s="164"/>
    </row>
    <row r="22" spans="3:25" ht="15.75" customHeight="1">
      <c r="C22" s="139" t="s">
        <v>60</v>
      </c>
      <c r="E22" s="173">
        <v>6</v>
      </c>
      <c r="F22" s="174">
        <v>5</v>
      </c>
      <c r="G22" s="173">
        <v>2</v>
      </c>
      <c r="H22" s="174">
        <v>1</v>
      </c>
      <c r="I22" s="162">
        <f t="shared" si="3"/>
        <v>8</v>
      </c>
      <c r="J22" s="163">
        <f t="shared" si="4"/>
        <v>6</v>
      </c>
      <c r="K22" s="164"/>
      <c r="L22" s="173">
        <v>4</v>
      </c>
      <c r="M22" s="174">
        <v>5</v>
      </c>
      <c r="N22" s="173">
        <v>5</v>
      </c>
      <c r="O22" s="174">
        <v>1</v>
      </c>
      <c r="P22" s="162">
        <f t="shared" si="5"/>
        <v>9</v>
      </c>
      <c r="Q22" s="163">
        <f t="shared" si="6"/>
        <v>6</v>
      </c>
      <c r="R22" s="164"/>
      <c r="S22" s="162">
        <f t="shared" si="7"/>
        <v>10</v>
      </c>
      <c r="T22" s="163">
        <f t="shared" si="8"/>
        <v>10</v>
      </c>
      <c r="U22" s="162">
        <f t="shared" si="9"/>
        <v>7</v>
      </c>
      <c r="V22" s="163">
        <f t="shared" si="10"/>
        <v>2</v>
      </c>
      <c r="W22" s="162">
        <f t="shared" si="11"/>
        <v>17</v>
      </c>
      <c r="X22" s="163">
        <f t="shared" si="12"/>
        <v>12</v>
      </c>
      <c r="Y22" s="164"/>
    </row>
    <row r="23" spans="1:25" ht="15.75" customHeight="1" thickBot="1">
      <c r="A23" s="175"/>
      <c r="B23" s="175"/>
      <c r="C23" s="175" t="s">
        <v>61</v>
      </c>
      <c r="D23" s="176"/>
      <c r="E23" s="177">
        <v>10</v>
      </c>
      <c r="F23" s="178">
        <v>5</v>
      </c>
      <c r="G23" s="165">
        <v>2</v>
      </c>
      <c r="H23" s="166">
        <v>0</v>
      </c>
      <c r="I23" s="162">
        <f t="shared" si="3"/>
        <v>12</v>
      </c>
      <c r="J23" s="163">
        <f t="shared" si="4"/>
        <v>5</v>
      </c>
      <c r="K23" s="164"/>
      <c r="L23" s="165">
        <v>4</v>
      </c>
      <c r="M23" s="166">
        <v>3</v>
      </c>
      <c r="N23" s="165">
        <v>1</v>
      </c>
      <c r="O23" s="166">
        <v>3</v>
      </c>
      <c r="P23" s="162">
        <f t="shared" si="5"/>
        <v>5</v>
      </c>
      <c r="Q23" s="163">
        <f t="shared" si="6"/>
        <v>6</v>
      </c>
      <c r="R23" s="164"/>
      <c r="S23" s="162">
        <f t="shared" si="7"/>
        <v>14</v>
      </c>
      <c r="T23" s="163">
        <f t="shared" si="8"/>
        <v>8</v>
      </c>
      <c r="U23" s="162">
        <f t="shared" si="9"/>
        <v>3</v>
      </c>
      <c r="V23" s="163">
        <f t="shared" si="10"/>
        <v>3</v>
      </c>
      <c r="W23" s="162">
        <f t="shared" si="11"/>
        <v>17</v>
      </c>
      <c r="X23" s="163">
        <f t="shared" si="12"/>
        <v>11</v>
      </c>
      <c r="Y23" s="164"/>
    </row>
    <row r="24" spans="1:25" s="150" customFormat="1" ht="18" customHeight="1" thickBot="1" thickTop="1">
      <c r="A24" s="151" t="s">
        <v>130</v>
      </c>
      <c r="B24" s="152" t="s">
        <v>117</v>
      </c>
      <c r="C24" s="153"/>
      <c r="D24" s="154"/>
      <c r="E24" s="155">
        <f aca="true" t="shared" si="13" ref="E24:J24">SUM(E25:E30)</f>
        <v>52</v>
      </c>
      <c r="F24" s="179">
        <f t="shared" si="13"/>
        <v>54</v>
      </c>
      <c r="G24" s="155">
        <f t="shared" si="13"/>
        <v>5</v>
      </c>
      <c r="H24" s="179">
        <f t="shared" si="13"/>
        <v>2</v>
      </c>
      <c r="I24" s="155">
        <f t="shared" si="13"/>
        <v>57</v>
      </c>
      <c r="J24" s="156">
        <f t="shared" si="13"/>
        <v>56</v>
      </c>
      <c r="K24" s="155"/>
      <c r="L24" s="155">
        <f aca="true" t="shared" si="14" ref="L24:Q24">SUM(L25:L30)</f>
        <v>13</v>
      </c>
      <c r="M24" s="179">
        <f t="shared" si="14"/>
        <v>5</v>
      </c>
      <c r="N24" s="155">
        <f t="shared" si="14"/>
        <v>7</v>
      </c>
      <c r="O24" s="179">
        <f t="shared" si="14"/>
        <v>2</v>
      </c>
      <c r="P24" s="155">
        <f t="shared" si="14"/>
        <v>20</v>
      </c>
      <c r="Q24" s="156">
        <f t="shared" si="14"/>
        <v>7</v>
      </c>
      <c r="R24" s="155"/>
      <c r="S24" s="155">
        <f aca="true" t="shared" si="15" ref="S24:X24">SUM(S25:S30)</f>
        <v>65</v>
      </c>
      <c r="T24" s="156">
        <f t="shared" si="15"/>
        <v>59</v>
      </c>
      <c r="U24" s="155">
        <f t="shared" si="15"/>
        <v>12</v>
      </c>
      <c r="V24" s="156">
        <f t="shared" si="15"/>
        <v>4</v>
      </c>
      <c r="W24" s="155">
        <f t="shared" si="15"/>
        <v>77</v>
      </c>
      <c r="X24" s="156">
        <f t="shared" si="15"/>
        <v>63</v>
      </c>
      <c r="Y24" s="180"/>
    </row>
    <row r="25" spans="2:25" ht="15.75" customHeight="1">
      <c r="B25" s="139" t="s">
        <v>125</v>
      </c>
      <c r="C25" s="139" t="s">
        <v>57</v>
      </c>
      <c r="E25" s="157">
        <v>21</v>
      </c>
      <c r="F25" s="158">
        <v>28</v>
      </c>
      <c r="G25" s="157">
        <v>3</v>
      </c>
      <c r="H25" s="158">
        <v>1</v>
      </c>
      <c r="I25" s="162">
        <f aca="true" t="shared" si="16" ref="I25:I40">E25+G25</f>
        <v>24</v>
      </c>
      <c r="J25" s="163">
        <f aca="true" t="shared" si="17" ref="J25:J40">F25+H25</f>
        <v>29</v>
      </c>
      <c r="K25" s="164"/>
      <c r="L25" s="165">
        <v>5</v>
      </c>
      <c r="M25" s="166">
        <v>2</v>
      </c>
      <c r="N25" s="157">
        <v>4</v>
      </c>
      <c r="O25" s="158">
        <v>2</v>
      </c>
      <c r="P25" s="162">
        <f aca="true" t="shared" si="18" ref="P25:P40">L25+N25</f>
        <v>9</v>
      </c>
      <c r="Q25" s="163">
        <f aca="true" t="shared" si="19" ref="Q25:Q40">M25+O25</f>
        <v>4</v>
      </c>
      <c r="R25" s="164"/>
      <c r="S25" s="162">
        <f aca="true" t="shared" si="20" ref="S25:S40">E25+L25</f>
        <v>26</v>
      </c>
      <c r="T25" s="163">
        <f aca="true" t="shared" si="21" ref="T25:T40">F25+M25</f>
        <v>30</v>
      </c>
      <c r="U25" s="162">
        <f aca="true" t="shared" si="22" ref="U25:U40">G25+N25</f>
        <v>7</v>
      </c>
      <c r="V25" s="163">
        <f aca="true" t="shared" si="23" ref="V25:V40">H25+O25</f>
        <v>3</v>
      </c>
      <c r="W25" s="162">
        <f aca="true" t="shared" si="24" ref="W25:W40">S25+U25</f>
        <v>33</v>
      </c>
      <c r="X25" s="163">
        <f aca="true" t="shared" si="25" ref="X25:X40">T25+V25</f>
        <v>33</v>
      </c>
      <c r="Y25" s="164"/>
    </row>
    <row r="26" spans="3:25" ht="15.75" customHeight="1">
      <c r="C26" s="139" t="s">
        <v>126</v>
      </c>
      <c r="E26" s="157">
        <v>16</v>
      </c>
      <c r="F26" s="158">
        <v>17</v>
      </c>
      <c r="G26" s="157">
        <v>0</v>
      </c>
      <c r="H26" s="158">
        <v>0</v>
      </c>
      <c r="I26" s="162">
        <f t="shared" si="16"/>
        <v>16</v>
      </c>
      <c r="J26" s="163">
        <f t="shared" si="17"/>
        <v>17</v>
      </c>
      <c r="K26" s="164"/>
      <c r="L26" s="165">
        <v>1</v>
      </c>
      <c r="M26" s="166">
        <v>0</v>
      </c>
      <c r="N26" s="157">
        <v>0</v>
      </c>
      <c r="O26" s="158">
        <v>0</v>
      </c>
      <c r="P26" s="162">
        <f t="shared" si="18"/>
        <v>1</v>
      </c>
      <c r="Q26" s="163">
        <f t="shared" si="19"/>
        <v>0</v>
      </c>
      <c r="R26" s="164"/>
      <c r="S26" s="162">
        <f t="shared" si="20"/>
        <v>17</v>
      </c>
      <c r="T26" s="163">
        <f t="shared" si="21"/>
        <v>17</v>
      </c>
      <c r="U26" s="162">
        <f t="shared" si="22"/>
        <v>0</v>
      </c>
      <c r="V26" s="163">
        <f t="shared" si="23"/>
        <v>0</v>
      </c>
      <c r="W26" s="162">
        <f t="shared" si="24"/>
        <v>17</v>
      </c>
      <c r="X26" s="163">
        <f t="shared" si="25"/>
        <v>17</v>
      </c>
      <c r="Y26" s="164"/>
    </row>
    <row r="27" spans="3:25" ht="15.75" customHeight="1">
      <c r="C27" s="139" t="s">
        <v>63</v>
      </c>
      <c r="E27" s="157">
        <v>0</v>
      </c>
      <c r="F27" s="158">
        <v>0</v>
      </c>
      <c r="G27" s="157">
        <v>0</v>
      </c>
      <c r="H27" s="158">
        <v>1</v>
      </c>
      <c r="I27" s="162">
        <f t="shared" si="16"/>
        <v>0</v>
      </c>
      <c r="J27" s="163">
        <f t="shared" si="17"/>
        <v>1</v>
      </c>
      <c r="K27" s="164"/>
      <c r="L27" s="165">
        <v>1</v>
      </c>
      <c r="M27" s="166">
        <v>0</v>
      </c>
      <c r="N27" s="157">
        <v>0</v>
      </c>
      <c r="O27" s="158">
        <v>0</v>
      </c>
      <c r="P27" s="162">
        <f t="shared" si="18"/>
        <v>1</v>
      </c>
      <c r="Q27" s="163">
        <f t="shared" si="19"/>
        <v>0</v>
      </c>
      <c r="R27" s="164"/>
      <c r="S27" s="162">
        <f t="shared" si="20"/>
        <v>1</v>
      </c>
      <c r="T27" s="163">
        <f t="shared" si="21"/>
        <v>0</v>
      </c>
      <c r="U27" s="162">
        <f t="shared" si="22"/>
        <v>0</v>
      </c>
      <c r="V27" s="163">
        <f t="shared" si="23"/>
        <v>1</v>
      </c>
      <c r="W27" s="162">
        <f t="shared" si="24"/>
        <v>1</v>
      </c>
      <c r="X27" s="163">
        <f t="shared" si="25"/>
        <v>1</v>
      </c>
      <c r="Y27" s="164"/>
    </row>
    <row r="28" spans="3:25" ht="15.75" customHeight="1">
      <c r="C28" s="139" t="s">
        <v>64</v>
      </c>
      <c r="E28" s="157">
        <v>0</v>
      </c>
      <c r="F28" s="158">
        <v>0</v>
      </c>
      <c r="G28" s="157">
        <v>0</v>
      </c>
      <c r="H28" s="158">
        <v>0</v>
      </c>
      <c r="I28" s="162">
        <f t="shared" si="16"/>
        <v>0</v>
      </c>
      <c r="J28" s="163">
        <f t="shared" si="17"/>
        <v>0</v>
      </c>
      <c r="K28" s="164"/>
      <c r="L28" s="165">
        <v>0</v>
      </c>
      <c r="M28" s="166">
        <v>0</v>
      </c>
      <c r="N28" s="157">
        <v>0</v>
      </c>
      <c r="O28" s="158">
        <v>0</v>
      </c>
      <c r="P28" s="162">
        <f t="shared" si="18"/>
        <v>0</v>
      </c>
      <c r="Q28" s="163">
        <f t="shared" si="19"/>
        <v>0</v>
      </c>
      <c r="R28" s="164"/>
      <c r="S28" s="162">
        <f t="shared" si="20"/>
        <v>0</v>
      </c>
      <c r="T28" s="163">
        <f t="shared" si="21"/>
        <v>0</v>
      </c>
      <c r="U28" s="162">
        <f t="shared" si="22"/>
        <v>0</v>
      </c>
      <c r="V28" s="163">
        <f t="shared" si="23"/>
        <v>0</v>
      </c>
      <c r="W28" s="162">
        <f t="shared" si="24"/>
        <v>0</v>
      </c>
      <c r="X28" s="163">
        <f t="shared" si="25"/>
        <v>0</v>
      </c>
      <c r="Y28" s="164"/>
    </row>
    <row r="29" spans="3:25" ht="15.75" customHeight="1">
      <c r="C29" s="139" t="s">
        <v>127</v>
      </c>
      <c r="E29" s="157">
        <v>1</v>
      </c>
      <c r="F29" s="158">
        <v>3</v>
      </c>
      <c r="G29" s="157">
        <v>0</v>
      </c>
      <c r="H29" s="158">
        <v>0</v>
      </c>
      <c r="I29" s="162">
        <f t="shared" si="16"/>
        <v>1</v>
      </c>
      <c r="J29" s="163">
        <f t="shared" si="17"/>
        <v>3</v>
      </c>
      <c r="K29" s="164"/>
      <c r="L29" s="165">
        <v>0</v>
      </c>
      <c r="M29" s="166">
        <v>0</v>
      </c>
      <c r="N29" s="157">
        <v>0</v>
      </c>
      <c r="O29" s="158">
        <v>0</v>
      </c>
      <c r="P29" s="162">
        <f t="shared" si="18"/>
        <v>0</v>
      </c>
      <c r="Q29" s="163">
        <f t="shared" si="19"/>
        <v>0</v>
      </c>
      <c r="R29" s="164"/>
      <c r="S29" s="162">
        <f t="shared" si="20"/>
        <v>1</v>
      </c>
      <c r="T29" s="163">
        <f t="shared" si="21"/>
        <v>3</v>
      </c>
      <c r="U29" s="162">
        <f t="shared" si="22"/>
        <v>0</v>
      </c>
      <c r="V29" s="163">
        <f t="shared" si="23"/>
        <v>0</v>
      </c>
      <c r="W29" s="162">
        <f t="shared" si="24"/>
        <v>1</v>
      </c>
      <c r="X29" s="163">
        <f t="shared" si="25"/>
        <v>3</v>
      </c>
      <c r="Y29" s="164"/>
    </row>
    <row r="30" spans="2:25" ht="15.75" customHeight="1" thickBot="1">
      <c r="B30" s="167"/>
      <c r="C30" s="167" t="s">
        <v>61</v>
      </c>
      <c r="D30" s="168"/>
      <c r="E30" s="169">
        <v>14</v>
      </c>
      <c r="F30" s="170">
        <v>6</v>
      </c>
      <c r="G30" s="169">
        <v>2</v>
      </c>
      <c r="H30" s="170">
        <v>0</v>
      </c>
      <c r="I30" s="171">
        <f t="shared" si="16"/>
        <v>16</v>
      </c>
      <c r="J30" s="172">
        <f t="shared" si="17"/>
        <v>6</v>
      </c>
      <c r="K30" s="168"/>
      <c r="L30" s="169">
        <v>6</v>
      </c>
      <c r="M30" s="170">
        <v>3</v>
      </c>
      <c r="N30" s="169">
        <v>3</v>
      </c>
      <c r="O30" s="170">
        <v>0</v>
      </c>
      <c r="P30" s="171">
        <f t="shared" si="18"/>
        <v>9</v>
      </c>
      <c r="Q30" s="172">
        <f t="shared" si="19"/>
        <v>3</v>
      </c>
      <c r="R30" s="168"/>
      <c r="S30" s="171">
        <f t="shared" si="20"/>
        <v>20</v>
      </c>
      <c r="T30" s="172">
        <f t="shared" si="21"/>
        <v>9</v>
      </c>
      <c r="U30" s="171">
        <f t="shared" si="22"/>
        <v>5</v>
      </c>
      <c r="V30" s="172">
        <f t="shared" si="23"/>
        <v>0</v>
      </c>
      <c r="W30" s="171">
        <f t="shared" si="24"/>
        <v>25</v>
      </c>
      <c r="X30" s="172">
        <f t="shared" si="25"/>
        <v>9</v>
      </c>
      <c r="Y30" s="164"/>
    </row>
    <row r="31" spans="2:25" ht="15.75" customHeight="1">
      <c r="B31" s="139" t="s">
        <v>128</v>
      </c>
      <c r="C31" s="139" t="s">
        <v>51</v>
      </c>
      <c r="E31" s="173">
        <v>0</v>
      </c>
      <c r="F31" s="174">
        <v>0</v>
      </c>
      <c r="G31" s="173">
        <v>0</v>
      </c>
      <c r="H31" s="174">
        <v>0</v>
      </c>
      <c r="I31" s="162">
        <f t="shared" si="16"/>
        <v>0</v>
      </c>
      <c r="J31" s="163">
        <f t="shared" si="17"/>
        <v>0</v>
      </c>
      <c r="K31" s="164"/>
      <c r="L31" s="173">
        <v>0</v>
      </c>
      <c r="M31" s="174">
        <v>0</v>
      </c>
      <c r="N31" s="173">
        <v>0</v>
      </c>
      <c r="O31" s="174">
        <v>0</v>
      </c>
      <c r="P31" s="162">
        <f t="shared" si="18"/>
        <v>0</v>
      </c>
      <c r="Q31" s="163">
        <f t="shared" si="19"/>
        <v>0</v>
      </c>
      <c r="R31" s="164"/>
      <c r="S31" s="162">
        <f t="shared" si="20"/>
        <v>0</v>
      </c>
      <c r="T31" s="163">
        <f t="shared" si="21"/>
        <v>0</v>
      </c>
      <c r="U31" s="162">
        <f t="shared" si="22"/>
        <v>0</v>
      </c>
      <c r="V31" s="163">
        <f t="shared" si="23"/>
        <v>0</v>
      </c>
      <c r="W31" s="162">
        <f t="shared" si="24"/>
        <v>0</v>
      </c>
      <c r="X31" s="163">
        <f t="shared" si="25"/>
        <v>0</v>
      </c>
      <c r="Y31" s="164"/>
    </row>
    <row r="32" spans="3:25" ht="15.75" customHeight="1">
      <c r="C32" s="139" t="s">
        <v>52</v>
      </c>
      <c r="E32" s="173">
        <v>0</v>
      </c>
      <c r="F32" s="174">
        <v>0</v>
      </c>
      <c r="G32" s="173">
        <v>0</v>
      </c>
      <c r="H32" s="174">
        <v>0</v>
      </c>
      <c r="I32" s="162">
        <f t="shared" si="16"/>
        <v>0</v>
      </c>
      <c r="J32" s="163">
        <f t="shared" si="17"/>
        <v>0</v>
      </c>
      <c r="K32" s="164"/>
      <c r="L32" s="173">
        <v>0</v>
      </c>
      <c r="M32" s="174">
        <v>0</v>
      </c>
      <c r="N32" s="173">
        <v>0</v>
      </c>
      <c r="O32" s="174">
        <v>0</v>
      </c>
      <c r="P32" s="162">
        <f t="shared" si="18"/>
        <v>0</v>
      </c>
      <c r="Q32" s="163">
        <f t="shared" si="19"/>
        <v>0</v>
      </c>
      <c r="R32" s="164"/>
      <c r="S32" s="162">
        <f t="shared" si="20"/>
        <v>0</v>
      </c>
      <c r="T32" s="163">
        <f t="shared" si="21"/>
        <v>0</v>
      </c>
      <c r="U32" s="162">
        <f t="shared" si="22"/>
        <v>0</v>
      </c>
      <c r="V32" s="163">
        <f t="shared" si="23"/>
        <v>0</v>
      </c>
      <c r="W32" s="162">
        <f t="shared" si="24"/>
        <v>0</v>
      </c>
      <c r="X32" s="163">
        <f t="shared" si="25"/>
        <v>0</v>
      </c>
      <c r="Y32" s="164"/>
    </row>
    <row r="33" spans="3:25" ht="15.75" customHeight="1">
      <c r="C33" s="139" t="s">
        <v>53</v>
      </c>
      <c r="E33" s="157">
        <v>2</v>
      </c>
      <c r="F33" s="158">
        <v>2</v>
      </c>
      <c r="G33" s="157">
        <v>2</v>
      </c>
      <c r="H33" s="158">
        <v>0</v>
      </c>
      <c r="I33" s="162">
        <f t="shared" si="16"/>
        <v>4</v>
      </c>
      <c r="J33" s="163">
        <f t="shared" si="17"/>
        <v>2</v>
      </c>
      <c r="K33" s="164"/>
      <c r="L33" s="165">
        <v>2</v>
      </c>
      <c r="M33" s="166">
        <v>0</v>
      </c>
      <c r="N33" s="157">
        <v>2</v>
      </c>
      <c r="O33" s="158">
        <v>1</v>
      </c>
      <c r="P33" s="162">
        <f t="shared" si="18"/>
        <v>4</v>
      </c>
      <c r="Q33" s="163">
        <f t="shared" si="19"/>
        <v>1</v>
      </c>
      <c r="R33" s="164"/>
      <c r="S33" s="162">
        <f t="shared" si="20"/>
        <v>4</v>
      </c>
      <c r="T33" s="163">
        <f t="shared" si="21"/>
        <v>2</v>
      </c>
      <c r="U33" s="162">
        <f t="shared" si="22"/>
        <v>4</v>
      </c>
      <c r="V33" s="163">
        <f t="shared" si="23"/>
        <v>1</v>
      </c>
      <c r="W33" s="162">
        <f t="shared" si="24"/>
        <v>8</v>
      </c>
      <c r="X33" s="163">
        <f t="shared" si="25"/>
        <v>3</v>
      </c>
      <c r="Y33" s="164"/>
    </row>
    <row r="34" spans="3:25" ht="15.75" customHeight="1">
      <c r="C34" s="139" t="s">
        <v>54</v>
      </c>
      <c r="E34" s="157">
        <v>14</v>
      </c>
      <c r="F34" s="158">
        <v>13</v>
      </c>
      <c r="G34" s="157">
        <v>0</v>
      </c>
      <c r="H34" s="158">
        <v>1</v>
      </c>
      <c r="I34" s="162">
        <f t="shared" si="16"/>
        <v>14</v>
      </c>
      <c r="J34" s="163">
        <f t="shared" si="17"/>
        <v>14</v>
      </c>
      <c r="K34" s="164"/>
      <c r="L34" s="165">
        <v>7</v>
      </c>
      <c r="M34" s="166">
        <v>2</v>
      </c>
      <c r="N34" s="157">
        <v>4</v>
      </c>
      <c r="O34" s="158">
        <v>1</v>
      </c>
      <c r="P34" s="162">
        <f t="shared" si="18"/>
        <v>11</v>
      </c>
      <c r="Q34" s="163">
        <f t="shared" si="19"/>
        <v>3</v>
      </c>
      <c r="R34" s="164"/>
      <c r="S34" s="162">
        <f t="shared" si="20"/>
        <v>21</v>
      </c>
      <c r="T34" s="163">
        <f t="shared" si="21"/>
        <v>15</v>
      </c>
      <c r="U34" s="162">
        <f t="shared" si="22"/>
        <v>4</v>
      </c>
      <c r="V34" s="163">
        <f t="shared" si="23"/>
        <v>2</v>
      </c>
      <c r="W34" s="162">
        <f t="shared" si="24"/>
        <v>25</v>
      </c>
      <c r="X34" s="163">
        <f t="shared" si="25"/>
        <v>17</v>
      </c>
      <c r="Y34" s="164"/>
    </row>
    <row r="35" spans="3:25" ht="15.75" customHeight="1">
      <c r="C35" s="139" t="s">
        <v>55</v>
      </c>
      <c r="E35" s="157">
        <v>11</v>
      </c>
      <c r="F35" s="158">
        <v>19</v>
      </c>
      <c r="G35" s="157">
        <v>2</v>
      </c>
      <c r="H35" s="158">
        <v>1</v>
      </c>
      <c r="I35" s="162">
        <f t="shared" si="16"/>
        <v>13</v>
      </c>
      <c r="J35" s="163">
        <f t="shared" si="17"/>
        <v>20</v>
      </c>
      <c r="K35" s="164"/>
      <c r="L35" s="165">
        <v>4</v>
      </c>
      <c r="M35" s="166">
        <v>2</v>
      </c>
      <c r="N35" s="157">
        <v>1</v>
      </c>
      <c r="O35" s="158">
        <v>0</v>
      </c>
      <c r="P35" s="162">
        <f t="shared" si="18"/>
        <v>5</v>
      </c>
      <c r="Q35" s="163">
        <f t="shared" si="19"/>
        <v>2</v>
      </c>
      <c r="R35" s="164"/>
      <c r="S35" s="162">
        <f t="shared" si="20"/>
        <v>15</v>
      </c>
      <c r="T35" s="163">
        <f t="shared" si="21"/>
        <v>21</v>
      </c>
      <c r="U35" s="162">
        <f t="shared" si="22"/>
        <v>3</v>
      </c>
      <c r="V35" s="163">
        <f t="shared" si="23"/>
        <v>1</v>
      </c>
      <c r="W35" s="162">
        <f t="shared" si="24"/>
        <v>18</v>
      </c>
      <c r="X35" s="163">
        <f t="shared" si="25"/>
        <v>22</v>
      </c>
      <c r="Y35" s="164"/>
    </row>
    <row r="36" spans="3:25" ht="15.75" customHeight="1">
      <c r="C36" s="139" t="s">
        <v>56</v>
      </c>
      <c r="E36" s="157">
        <v>25</v>
      </c>
      <c r="F36" s="158">
        <v>20</v>
      </c>
      <c r="G36" s="157">
        <v>1</v>
      </c>
      <c r="H36" s="158">
        <v>0</v>
      </c>
      <c r="I36" s="162">
        <f t="shared" si="16"/>
        <v>26</v>
      </c>
      <c r="J36" s="163">
        <f t="shared" si="17"/>
        <v>20</v>
      </c>
      <c r="K36" s="164"/>
      <c r="L36" s="165">
        <v>0</v>
      </c>
      <c r="M36" s="166">
        <v>1</v>
      </c>
      <c r="N36" s="157">
        <v>0</v>
      </c>
      <c r="O36" s="158">
        <v>0</v>
      </c>
      <c r="P36" s="162">
        <f t="shared" si="18"/>
        <v>0</v>
      </c>
      <c r="Q36" s="163">
        <f t="shared" si="19"/>
        <v>1</v>
      </c>
      <c r="R36" s="164"/>
      <c r="S36" s="162">
        <f t="shared" si="20"/>
        <v>25</v>
      </c>
      <c r="T36" s="163">
        <f t="shared" si="21"/>
        <v>21</v>
      </c>
      <c r="U36" s="162">
        <f t="shared" si="22"/>
        <v>1</v>
      </c>
      <c r="V36" s="163">
        <f t="shared" si="23"/>
        <v>0</v>
      </c>
      <c r="W36" s="162">
        <f t="shared" si="24"/>
        <v>26</v>
      </c>
      <c r="X36" s="163">
        <f t="shared" si="25"/>
        <v>21</v>
      </c>
      <c r="Y36" s="164"/>
    </row>
    <row r="37" spans="2:25" ht="15.75" customHeight="1" thickBot="1">
      <c r="B37" s="167"/>
      <c r="C37" s="167" t="s">
        <v>61</v>
      </c>
      <c r="D37" s="168"/>
      <c r="E37" s="169">
        <v>0</v>
      </c>
      <c r="F37" s="170">
        <v>0</v>
      </c>
      <c r="G37" s="169">
        <v>0</v>
      </c>
      <c r="H37" s="170">
        <v>0</v>
      </c>
      <c r="I37" s="171">
        <f t="shared" si="16"/>
        <v>0</v>
      </c>
      <c r="J37" s="172">
        <f t="shared" si="17"/>
        <v>0</v>
      </c>
      <c r="K37" s="168"/>
      <c r="L37" s="169">
        <v>0</v>
      </c>
      <c r="M37" s="170">
        <v>0</v>
      </c>
      <c r="N37" s="169">
        <v>0</v>
      </c>
      <c r="O37" s="170">
        <v>0</v>
      </c>
      <c r="P37" s="171">
        <f t="shared" si="18"/>
        <v>0</v>
      </c>
      <c r="Q37" s="172">
        <f t="shared" si="19"/>
        <v>0</v>
      </c>
      <c r="R37" s="168"/>
      <c r="S37" s="171">
        <f t="shared" si="20"/>
        <v>0</v>
      </c>
      <c r="T37" s="172">
        <f t="shared" si="21"/>
        <v>0</v>
      </c>
      <c r="U37" s="171">
        <f t="shared" si="22"/>
        <v>0</v>
      </c>
      <c r="V37" s="172">
        <f t="shared" si="23"/>
        <v>0</v>
      </c>
      <c r="W37" s="171">
        <f t="shared" si="24"/>
        <v>0</v>
      </c>
      <c r="X37" s="172">
        <f t="shared" si="25"/>
        <v>0</v>
      </c>
      <c r="Y37" s="164"/>
    </row>
    <row r="38" spans="2:25" ht="15.75" customHeight="1">
      <c r="B38" s="139" t="s">
        <v>129</v>
      </c>
      <c r="C38" s="139" t="s">
        <v>59</v>
      </c>
      <c r="E38" s="173">
        <v>39</v>
      </c>
      <c r="F38" s="174">
        <v>37</v>
      </c>
      <c r="G38" s="173">
        <v>2</v>
      </c>
      <c r="H38" s="174">
        <v>1</v>
      </c>
      <c r="I38" s="162">
        <f t="shared" si="16"/>
        <v>41</v>
      </c>
      <c r="J38" s="163">
        <f t="shared" si="17"/>
        <v>38</v>
      </c>
      <c r="K38" s="164"/>
      <c r="L38" s="173">
        <v>2</v>
      </c>
      <c r="M38" s="174">
        <v>0</v>
      </c>
      <c r="N38" s="173">
        <v>0</v>
      </c>
      <c r="O38" s="174">
        <v>0</v>
      </c>
      <c r="P38" s="162">
        <f t="shared" si="18"/>
        <v>2</v>
      </c>
      <c r="Q38" s="163">
        <f t="shared" si="19"/>
        <v>0</v>
      </c>
      <c r="R38" s="164"/>
      <c r="S38" s="162">
        <f t="shared" si="20"/>
        <v>41</v>
      </c>
      <c r="T38" s="163">
        <f t="shared" si="21"/>
        <v>37</v>
      </c>
      <c r="U38" s="162">
        <f t="shared" si="22"/>
        <v>2</v>
      </c>
      <c r="V38" s="163">
        <f t="shared" si="23"/>
        <v>1</v>
      </c>
      <c r="W38" s="162">
        <f t="shared" si="24"/>
        <v>43</v>
      </c>
      <c r="X38" s="163">
        <f t="shared" si="25"/>
        <v>38</v>
      </c>
      <c r="Y38" s="164"/>
    </row>
    <row r="39" spans="3:25" ht="15.75" customHeight="1">
      <c r="C39" s="139" t="s">
        <v>60</v>
      </c>
      <c r="E39" s="173">
        <v>7</v>
      </c>
      <c r="F39" s="174">
        <v>11</v>
      </c>
      <c r="G39" s="173">
        <v>2</v>
      </c>
      <c r="H39" s="174">
        <v>1</v>
      </c>
      <c r="I39" s="162">
        <f t="shared" si="16"/>
        <v>9</v>
      </c>
      <c r="J39" s="163">
        <f t="shared" si="17"/>
        <v>12</v>
      </c>
      <c r="K39" s="164"/>
      <c r="L39" s="173">
        <v>7</v>
      </c>
      <c r="M39" s="174">
        <v>2</v>
      </c>
      <c r="N39" s="173">
        <v>3</v>
      </c>
      <c r="O39" s="174">
        <v>1</v>
      </c>
      <c r="P39" s="162">
        <f t="shared" si="18"/>
        <v>10</v>
      </c>
      <c r="Q39" s="163">
        <f t="shared" si="19"/>
        <v>3</v>
      </c>
      <c r="R39" s="164"/>
      <c r="S39" s="162">
        <f t="shared" si="20"/>
        <v>14</v>
      </c>
      <c r="T39" s="163">
        <f t="shared" si="21"/>
        <v>13</v>
      </c>
      <c r="U39" s="162">
        <f t="shared" si="22"/>
        <v>5</v>
      </c>
      <c r="V39" s="163">
        <f t="shared" si="23"/>
        <v>2</v>
      </c>
      <c r="W39" s="162">
        <f t="shared" si="24"/>
        <v>19</v>
      </c>
      <c r="X39" s="163">
        <f t="shared" si="25"/>
        <v>15</v>
      </c>
      <c r="Y39" s="164"/>
    </row>
    <row r="40" spans="1:25" ht="15.75" customHeight="1" thickBot="1">
      <c r="A40" s="175"/>
      <c r="B40" s="175"/>
      <c r="C40" s="175" t="s">
        <v>61</v>
      </c>
      <c r="D40" s="176"/>
      <c r="E40" s="177">
        <v>6</v>
      </c>
      <c r="F40" s="178">
        <v>6</v>
      </c>
      <c r="G40" s="177">
        <v>1</v>
      </c>
      <c r="H40" s="178">
        <v>0</v>
      </c>
      <c r="I40" s="181">
        <f t="shared" si="16"/>
        <v>7</v>
      </c>
      <c r="J40" s="182">
        <f t="shared" si="17"/>
        <v>6</v>
      </c>
      <c r="K40" s="176"/>
      <c r="L40" s="177">
        <v>4</v>
      </c>
      <c r="M40" s="178">
        <v>3</v>
      </c>
      <c r="N40" s="177">
        <v>4</v>
      </c>
      <c r="O40" s="178">
        <v>1</v>
      </c>
      <c r="P40" s="181">
        <f t="shared" si="18"/>
        <v>8</v>
      </c>
      <c r="Q40" s="182">
        <f t="shared" si="19"/>
        <v>4</v>
      </c>
      <c r="R40" s="176"/>
      <c r="S40" s="181">
        <f t="shared" si="20"/>
        <v>10</v>
      </c>
      <c r="T40" s="182">
        <f t="shared" si="21"/>
        <v>9</v>
      </c>
      <c r="U40" s="181">
        <f t="shared" si="22"/>
        <v>5</v>
      </c>
      <c r="V40" s="182">
        <f t="shared" si="23"/>
        <v>1</v>
      </c>
      <c r="W40" s="181">
        <f t="shared" si="24"/>
        <v>15</v>
      </c>
      <c r="X40" s="182">
        <f t="shared" si="25"/>
        <v>10</v>
      </c>
      <c r="Y40" s="164"/>
    </row>
    <row r="41" spans="1:25" ht="14.25" thickTop="1">
      <c r="A41" s="139" t="s">
        <v>131</v>
      </c>
      <c r="H41" s="164"/>
      <c r="I41" s="138"/>
      <c r="J41" s="164"/>
      <c r="K41" s="164"/>
      <c r="L41" s="138"/>
      <c r="P41" s="138"/>
      <c r="Q41" s="164"/>
      <c r="R41" s="164"/>
      <c r="S41" s="138"/>
      <c r="T41" s="164"/>
      <c r="U41" s="138"/>
      <c r="V41" s="164"/>
      <c r="W41" s="138"/>
      <c r="X41" s="164"/>
      <c r="Y41" s="164"/>
    </row>
    <row r="42" spans="1:25" ht="13.5">
      <c r="A42" s="139" t="s">
        <v>132</v>
      </c>
      <c r="R42" s="164"/>
      <c r="S42" s="138"/>
      <c r="T42" s="164"/>
      <c r="U42" s="138"/>
      <c r="V42" s="164"/>
      <c r="W42" s="138"/>
      <c r="X42" s="164"/>
      <c r="Y42" s="164"/>
    </row>
  </sheetData>
  <sheetProtection/>
  <printOptions horizontalCentered="1"/>
  <pageMargins left="0.3937007874015748" right="0.3937007874015748" top="0.7874015748031497" bottom="0.7874015748031497" header="0.5118110236220472" footer="0.5118110236220472"/>
  <pageSetup horizontalDpi="200" verticalDpi="200" orientation="landscape" paperSize="9" scale="70" r:id="rId1"/>
</worksheet>
</file>

<file path=xl/worksheets/sheet5.xml><?xml version="1.0" encoding="utf-8"?>
<worksheet xmlns="http://schemas.openxmlformats.org/spreadsheetml/2006/main" xmlns:r="http://schemas.openxmlformats.org/officeDocument/2006/relationships">
  <dimension ref="A1:Z32"/>
  <sheetViews>
    <sheetView zoomScalePageLayoutView="0" workbookViewId="0" topLeftCell="A1">
      <selection activeCell="B1" sqref="B1"/>
    </sheetView>
  </sheetViews>
  <sheetFormatPr defaultColWidth="8.796875" defaultRowHeight="14.25"/>
  <cols>
    <col min="1" max="1" width="10.5" style="130" customWidth="1"/>
    <col min="2" max="2" width="17.59765625" style="130" customWidth="1"/>
    <col min="3" max="3" width="1.8984375" style="130" customWidth="1"/>
    <col min="4" max="6" width="6.59765625" style="130" customWidth="1"/>
    <col min="7" max="7" width="2.3984375" style="130" customWidth="1"/>
    <col min="8" max="10" width="6.59765625" style="130" customWidth="1"/>
    <col min="11" max="11" width="1.8984375" style="130" customWidth="1"/>
    <col min="12" max="14" width="6.59765625" style="130" customWidth="1"/>
    <col min="15" max="15" width="1.8984375" style="130" customWidth="1"/>
    <col min="16" max="18" width="6.59765625" style="130" hidden="1" customWidth="1"/>
    <col min="19" max="26" width="9" style="130" hidden="1" customWidth="1"/>
    <col min="27" max="16384" width="9" style="130" customWidth="1"/>
  </cols>
  <sheetData>
    <row r="1" spans="1:15" ht="14.25" thickBot="1">
      <c r="A1" s="164" t="s">
        <v>218</v>
      </c>
      <c r="B1" s="164"/>
      <c r="C1" s="164"/>
      <c r="D1" s="164"/>
      <c r="E1" s="164"/>
      <c r="F1" s="164"/>
      <c r="G1" s="164"/>
      <c r="H1" s="164"/>
      <c r="I1" s="164"/>
      <c r="J1" s="164"/>
      <c r="K1" s="164"/>
      <c r="L1" s="164"/>
      <c r="M1" s="164"/>
      <c r="N1" s="164"/>
      <c r="O1" s="164"/>
    </row>
    <row r="2" spans="1:15" ht="14.25" thickTop="1">
      <c r="A2" s="183" t="s">
        <v>114</v>
      </c>
      <c r="B2" s="183" t="s">
        <v>125</v>
      </c>
      <c r="C2" s="183"/>
      <c r="D2" s="184" t="s">
        <v>115</v>
      </c>
      <c r="E2" s="184"/>
      <c r="F2" s="184"/>
      <c r="G2" s="183"/>
      <c r="H2" s="184" t="s">
        <v>116</v>
      </c>
      <c r="I2" s="184"/>
      <c r="J2" s="184"/>
      <c r="K2" s="183"/>
      <c r="L2" s="184" t="s">
        <v>117</v>
      </c>
      <c r="M2" s="184"/>
      <c r="N2" s="184"/>
      <c r="O2" s="185"/>
    </row>
    <row r="3" spans="1:17" s="150" customFormat="1" ht="14.25" thickBot="1">
      <c r="A3" s="147"/>
      <c r="B3" s="147"/>
      <c r="C3" s="147"/>
      <c r="D3" s="147" t="s">
        <v>118</v>
      </c>
      <c r="E3" s="147" t="s">
        <v>119</v>
      </c>
      <c r="F3" s="147" t="s">
        <v>62</v>
      </c>
      <c r="G3" s="147"/>
      <c r="H3" s="147" t="s">
        <v>118</v>
      </c>
      <c r="I3" s="147" t="s">
        <v>119</v>
      </c>
      <c r="J3" s="147" t="s">
        <v>62</v>
      </c>
      <c r="K3" s="147"/>
      <c r="L3" s="147" t="s">
        <v>118</v>
      </c>
      <c r="M3" s="147" t="s">
        <v>119</v>
      </c>
      <c r="N3" s="147" t="s">
        <v>62</v>
      </c>
      <c r="O3" s="185"/>
      <c r="Q3" s="150" t="s">
        <v>217</v>
      </c>
    </row>
    <row r="4" spans="1:26" ht="15.75" customHeight="1" thickTop="1">
      <c r="A4" s="150" t="s">
        <v>124</v>
      </c>
      <c r="B4" s="130" t="s">
        <v>57</v>
      </c>
      <c r="D4" s="68">
        <v>932</v>
      </c>
      <c r="E4" s="68">
        <v>335</v>
      </c>
      <c r="F4" s="69">
        <f aca="true" t="shared" si="0" ref="F4:F9">SUM(D4:E4)</f>
        <v>1267</v>
      </c>
      <c r="G4" s="69"/>
      <c r="H4" s="68">
        <v>203</v>
      </c>
      <c r="I4" s="68">
        <v>606</v>
      </c>
      <c r="J4" s="69">
        <f aca="true" t="shared" si="1" ref="J4:J9">SUM(H4:I4)</f>
        <v>809</v>
      </c>
      <c r="K4" s="69"/>
      <c r="L4" s="69">
        <f aca="true" t="shared" si="2" ref="L4:M9">D4+H4</f>
        <v>1135</v>
      </c>
      <c r="M4" s="69">
        <f t="shared" si="2"/>
        <v>941</v>
      </c>
      <c r="N4" s="69">
        <f aca="true" t="shared" si="3" ref="N4:N16">SUM(L4:M4)</f>
        <v>2076</v>
      </c>
      <c r="O4" s="186"/>
      <c r="Q4" s="150" t="s">
        <v>124</v>
      </c>
      <c r="R4" s="130" t="s">
        <v>57</v>
      </c>
      <c r="T4" s="187">
        <v>906</v>
      </c>
      <c r="U4" s="187">
        <v>326</v>
      </c>
      <c r="V4" s="186">
        <v>1232</v>
      </c>
      <c r="W4" s="186"/>
      <c r="X4" s="187">
        <v>199</v>
      </c>
      <c r="Y4" s="187">
        <v>596</v>
      </c>
      <c r="Z4" s="186">
        <v>795</v>
      </c>
    </row>
    <row r="5" spans="2:26" ht="15.75" customHeight="1">
      <c r="B5" s="130" t="s">
        <v>136</v>
      </c>
      <c r="D5" s="68">
        <v>1456</v>
      </c>
      <c r="E5" s="68">
        <v>1</v>
      </c>
      <c r="F5" s="69">
        <f t="shared" si="0"/>
        <v>1457</v>
      </c>
      <c r="G5" s="70"/>
      <c r="H5" s="68">
        <v>134</v>
      </c>
      <c r="I5" s="68">
        <v>0</v>
      </c>
      <c r="J5" s="69">
        <f t="shared" si="1"/>
        <v>134</v>
      </c>
      <c r="K5" s="70"/>
      <c r="L5" s="69">
        <f t="shared" si="2"/>
        <v>1590</v>
      </c>
      <c r="M5" s="69">
        <f t="shared" si="2"/>
        <v>1</v>
      </c>
      <c r="N5" s="69">
        <f t="shared" si="3"/>
        <v>1591</v>
      </c>
      <c r="R5" s="130" t="s">
        <v>126</v>
      </c>
      <c r="T5" s="188">
        <v>1381</v>
      </c>
      <c r="U5" s="188">
        <v>1</v>
      </c>
      <c r="V5" s="186">
        <v>1382</v>
      </c>
      <c r="X5" s="188">
        <v>132</v>
      </c>
      <c r="Y5" s="188">
        <v>0</v>
      </c>
      <c r="Z5" s="186">
        <v>132</v>
      </c>
    </row>
    <row r="6" spans="2:26" ht="15.75" customHeight="1">
      <c r="B6" s="130" t="s">
        <v>63</v>
      </c>
      <c r="D6" s="68">
        <v>10</v>
      </c>
      <c r="E6" s="68">
        <v>0</v>
      </c>
      <c r="F6" s="69">
        <f t="shared" si="0"/>
        <v>10</v>
      </c>
      <c r="G6" s="70"/>
      <c r="H6" s="68">
        <v>16</v>
      </c>
      <c r="I6" s="68">
        <v>1</v>
      </c>
      <c r="J6" s="69">
        <f t="shared" si="1"/>
        <v>17</v>
      </c>
      <c r="K6" s="70"/>
      <c r="L6" s="69">
        <f t="shared" si="2"/>
        <v>26</v>
      </c>
      <c r="M6" s="69">
        <f t="shared" si="2"/>
        <v>1</v>
      </c>
      <c r="N6" s="69">
        <f t="shared" si="3"/>
        <v>27</v>
      </c>
      <c r="R6" s="130" t="s">
        <v>63</v>
      </c>
      <c r="T6" s="188">
        <v>9</v>
      </c>
      <c r="U6" s="188">
        <v>0</v>
      </c>
      <c r="V6" s="186">
        <v>9</v>
      </c>
      <c r="X6" s="188">
        <v>16</v>
      </c>
      <c r="Y6" s="188">
        <v>1</v>
      </c>
      <c r="Z6" s="186">
        <v>17</v>
      </c>
    </row>
    <row r="7" spans="2:26" ht="15.75" customHeight="1">
      <c r="B7" s="130" t="s">
        <v>64</v>
      </c>
      <c r="D7" s="68">
        <v>11</v>
      </c>
      <c r="E7" s="68">
        <v>7</v>
      </c>
      <c r="F7" s="69">
        <f t="shared" si="0"/>
        <v>18</v>
      </c>
      <c r="G7" s="70"/>
      <c r="H7" s="68">
        <v>2</v>
      </c>
      <c r="I7" s="68">
        <v>6</v>
      </c>
      <c r="J7" s="69">
        <f t="shared" si="1"/>
        <v>8</v>
      </c>
      <c r="K7" s="70"/>
      <c r="L7" s="69">
        <f t="shared" si="2"/>
        <v>13</v>
      </c>
      <c r="M7" s="69">
        <f t="shared" si="2"/>
        <v>13</v>
      </c>
      <c r="N7" s="69">
        <f t="shared" si="3"/>
        <v>26</v>
      </c>
      <c r="R7" s="130" t="s">
        <v>64</v>
      </c>
      <c r="T7" s="188">
        <v>11</v>
      </c>
      <c r="U7" s="188">
        <v>7</v>
      </c>
      <c r="V7" s="186">
        <v>18</v>
      </c>
      <c r="X7" s="188">
        <v>2</v>
      </c>
      <c r="Y7" s="188">
        <v>6</v>
      </c>
      <c r="Z7" s="186">
        <v>8</v>
      </c>
    </row>
    <row r="8" spans="2:26" ht="15.75" customHeight="1">
      <c r="B8" s="130" t="s">
        <v>137</v>
      </c>
      <c r="D8" s="68">
        <v>40</v>
      </c>
      <c r="E8" s="68">
        <v>25</v>
      </c>
      <c r="F8" s="69">
        <f t="shared" si="0"/>
        <v>65</v>
      </c>
      <c r="G8" s="70"/>
      <c r="H8" s="68">
        <v>13</v>
      </c>
      <c r="I8" s="68">
        <v>11</v>
      </c>
      <c r="J8" s="69">
        <f t="shared" si="1"/>
        <v>24</v>
      </c>
      <c r="K8" s="70"/>
      <c r="L8" s="69">
        <f t="shared" si="2"/>
        <v>53</v>
      </c>
      <c r="M8" s="69">
        <f t="shared" si="2"/>
        <v>36</v>
      </c>
      <c r="N8" s="69">
        <f t="shared" si="3"/>
        <v>89</v>
      </c>
      <c r="R8" s="130" t="s">
        <v>127</v>
      </c>
      <c r="T8" s="188">
        <v>40</v>
      </c>
      <c r="U8" s="188">
        <v>24</v>
      </c>
      <c r="V8" s="186">
        <v>64</v>
      </c>
      <c r="X8" s="188">
        <v>13</v>
      </c>
      <c r="Y8" s="188">
        <v>11</v>
      </c>
      <c r="Z8" s="186">
        <v>24</v>
      </c>
    </row>
    <row r="9" spans="2:26" ht="15.75" customHeight="1" thickBot="1">
      <c r="B9" s="168" t="s">
        <v>61</v>
      </c>
      <c r="C9" s="168"/>
      <c r="D9" s="71">
        <v>287</v>
      </c>
      <c r="E9" s="71">
        <v>41</v>
      </c>
      <c r="F9" s="72">
        <f t="shared" si="0"/>
        <v>328</v>
      </c>
      <c r="G9" s="73"/>
      <c r="H9" s="71">
        <v>213</v>
      </c>
      <c r="I9" s="71">
        <v>448</v>
      </c>
      <c r="J9" s="72">
        <f t="shared" si="1"/>
        <v>661</v>
      </c>
      <c r="K9" s="73"/>
      <c r="L9" s="72">
        <f t="shared" si="2"/>
        <v>500</v>
      </c>
      <c r="M9" s="72">
        <f t="shared" si="2"/>
        <v>489</v>
      </c>
      <c r="N9" s="72">
        <f t="shared" si="3"/>
        <v>989</v>
      </c>
      <c r="O9" s="164"/>
      <c r="R9" s="168" t="s">
        <v>61</v>
      </c>
      <c r="S9" s="168"/>
      <c r="T9" s="189">
        <v>276</v>
      </c>
      <c r="U9" s="189">
        <v>39</v>
      </c>
      <c r="V9" s="190">
        <v>315</v>
      </c>
      <c r="W9" s="168"/>
      <c r="X9" s="189">
        <v>208</v>
      </c>
      <c r="Y9" s="189">
        <v>445</v>
      </c>
      <c r="Z9" s="190">
        <v>653</v>
      </c>
    </row>
    <row r="10" spans="1:26" ht="15.75" customHeight="1" thickBot="1">
      <c r="A10" s="176"/>
      <c r="B10" s="176" t="s">
        <v>134</v>
      </c>
      <c r="C10" s="176"/>
      <c r="D10" s="74">
        <f>SUM(D4:D9)</f>
        <v>2736</v>
      </c>
      <c r="E10" s="74">
        <f>SUM(E4:E9)</f>
        <v>409</v>
      </c>
      <c r="F10" s="74">
        <f>SUM(F4:F9)</f>
        <v>3145</v>
      </c>
      <c r="G10" s="74"/>
      <c r="H10" s="74">
        <f>SUM(H4:H9)</f>
        <v>581</v>
      </c>
      <c r="I10" s="74">
        <f>SUM(I4:I9)</f>
        <v>1072</v>
      </c>
      <c r="J10" s="74">
        <f>SUM(J4:J9)</f>
        <v>1653</v>
      </c>
      <c r="K10" s="74"/>
      <c r="L10" s="74">
        <f>SUM(L4:L9)</f>
        <v>3317</v>
      </c>
      <c r="M10" s="74">
        <f>SUM(M4:M9)</f>
        <v>1481</v>
      </c>
      <c r="N10" s="74">
        <f t="shared" si="3"/>
        <v>4798</v>
      </c>
      <c r="O10" s="191"/>
      <c r="T10" s="130">
        <v>2623</v>
      </c>
      <c r="U10" s="130">
        <v>397</v>
      </c>
      <c r="V10" s="130">
        <v>3020</v>
      </c>
      <c r="X10" s="130">
        <v>570</v>
      </c>
      <c r="Y10" s="130">
        <v>1059</v>
      </c>
      <c r="Z10" s="130">
        <v>1629</v>
      </c>
    </row>
    <row r="11" spans="1:26" ht="15.75" customHeight="1" thickTop="1">
      <c r="A11" s="150" t="s">
        <v>130</v>
      </c>
      <c r="B11" s="130" t="s">
        <v>57</v>
      </c>
      <c r="D11" s="68">
        <v>751</v>
      </c>
      <c r="E11" s="68">
        <v>86</v>
      </c>
      <c r="F11" s="69">
        <f aca="true" t="shared" si="4" ref="F11:F16">SUM(D11:E11)</f>
        <v>837</v>
      </c>
      <c r="G11" s="69"/>
      <c r="H11" s="68">
        <v>151</v>
      </c>
      <c r="I11" s="68">
        <v>105</v>
      </c>
      <c r="J11" s="69">
        <f aca="true" t="shared" si="5" ref="J11:J16">SUM(H11:I11)</f>
        <v>256</v>
      </c>
      <c r="K11" s="69"/>
      <c r="L11" s="69">
        <f aca="true" t="shared" si="6" ref="L11:M16">D11+H11</f>
        <v>902</v>
      </c>
      <c r="M11" s="69">
        <f t="shared" si="6"/>
        <v>191</v>
      </c>
      <c r="N11" s="69">
        <f t="shared" si="3"/>
        <v>1093</v>
      </c>
      <c r="O11" s="186"/>
      <c r="Q11" s="150" t="s">
        <v>130</v>
      </c>
      <c r="R11" s="130" t="s">
        <v>57</v>
      </c>
      <c r="T11" s="187">
        <v>730</v>
      </c>
      <c r="U11" s="187">
        <v>83</v>
      </c>
      <c r="V11" s="186">
        <v>813</v>
      </c>
      <c r="W11" s="186"/>
      <c r="X11" s="187">
        <v>146</v>
      </c>
      <c r="Y11" s="187">
        <v>101</v>
      </c>
      <c r="Z11" s="186">
        <v>247</v>
      </c>
    </row>
    <row r="12" spans="2:26" ht="15.75" customHeight="1">
      <c r="B12" s="130" t="s">
        <v>136</v>
      </c>
      <c r="D12" s="68">
        <v>505</v>
      </c>
      <c r="E12" s="68">
        <v>1</v>
      </c>
      <c r="F12" s="69">
        <f t="shared" si="4"/>
        <v>506</v>
      </c>
      <c r="G12" s="70"/>
      <c r="H12" s="68">
        <v>56</v>
      </c>
      <c r="I12" s="68">
        <v>0</v>
      </c>
      <c r="J12" s="69">
        <f t="shared" si="5"/>
        <v>56</v>
      </c>
      <c r="K12" s="70"/>
      <c r="L12" s="69">
        <f t="shared" si="6"/>
        <v>561</v>
      </c>
      <c r="M12" s="69">
        <f t="shared" si="6"/>
        <v>1</v>
      </c>
      <c r="N12" s="69">
        <f t="shared" si="3"/>
        <v>562</v>
      </c>
      <c r="R12" s="130" t="s">
        <v>126</v>
      </c>
      <c r="T12" s="188">
        <v>489</v>
      </c>
      <c r="U12" s="188">
        <v>1</v>
      </c>
      <c r="V12" s="186">
        <v>490</v>
      </c>
      <c r="X12" s="188">
        <v>55</v>
      </c>
      <c r="Y12" s="188">
        <v>0</v>
      </c>
      <c r="Z12" s="186">
        <v>55</v>
      </c>
    </row>
    <row r="13" spans="2:26" ht="15.75" customHeight="1">
      <c r="B13" s="130" t="s">
        <v>63</v>
      </c>
      <c r="D13" s="68">
        <v>5</v>
      </c>
      <c r="E13" s="68">
        <v>1</v>
      </c>
      <c r="F13" s="69">
        <f t="shared" si="4"/>
        <v>6</v>
      </c>
      <c r="G13" s="70"/>
      <c r="H13" s="68">
        <v>11</v>
      </c>
      <c r="I13" s="68">
        <v>0</v>
      </c>
      <c r="J13" s="69">
        <f t="shared" si="5"/>
        <v>11</v>
      </c>
      <c r="K13" s="70"/>
      <c r="L13" s="69">
        <f t="shared" si="6"/>
        <v>16</v>
      </c>
      <c r="M13" s="69">
        <f t="shared" si="6"/>
        <v>1</v>
      </c>
      <c r="N13" s="69">
        <f t="shared" si="3"/>
        <v>17</v>
      </c>
      <c r="R13" s="130" t="s">
        <v>63</v>
      </c>
      <c r="T13" s="188">
        <v>5</v>
      </c>
      <c r="U13" s="188">
        <v>1</v>
      </c>
      <c r="V13" s="186">
        <v>6</v>
      </c>
      <c r="X13" s="188">
        <v>10</v>
      </c>
      <c r="Y13" s="188">
        <v>0</v>
      </c>
      <c r="Z13" s="186">
        <v>10</v>
      </c>
    </row>
    <row r="14" spans="2:26" ht="15.75" customHeight="1">
      <c r="B14" s="130" t="s">
        <v>64</v>
      </c>
      <c r="D14" s="68">
        <v>8</v>
      </c>
      <c r="E14" s="68">
        <v>3</v>
      </c>
      <c r="F14" s="69">
        <f t="shared" si="4"/>
        <v>11</v>
      </c>
      <c r="G14" s="70"/>
      <c r="H14" s="68">
        <v>1</v>
      </c>
      <c r="I14" s="68">
        <v>3</v>
      </c>
      <c r="J14" s="69">
        <f t="shared" si="5"/>
        <v>4</v>
      </c>
      <c r="K14" s="70"/>
      <c r="L14" s="69">
        <f t="shared" si="6"/>
        <v>9</v>
      </c>
      <c r="M14" s="69">
        <f t="shared" si="6"/>
        <v>6</v>
      </c>
      <c r="N14" s="69">
        <f t="shared" si="3"/>
        <v>15</v>
      </c>
      <c r="R14" s="130" t="s">
        <v>64</v>
      </c>
      <c r="T14" s="188">
        <v>8</v>
      </c>
      <c r="U14" s="188">
        <v>3</v>
      </c>
      <c r="V14" s="186">
        <v>11</v>
      </c>
      <c r="X14" s="188">
        <v>1</v>
      </c>
      <c r="Y14" s="188">
        <v>3</v>
      </c>
      <c r="Z14" s="186">
        <v>4</v>
      </c>
    </row>
    <row r="15" spans="2:26" ht="15.75" customHeight="1">
      <c r="B15" s="130" t="s">
        <v>219</v>
      </c>
      <c r="D15" s="68">
        <v>29</v>
      </c>
      <c r="E15" s="68">
        <v>11</v>
      </c>
      <c r="F15" s="69">
        <f t="shared" si="4"/>
        <v>40</v>
      </c>
      <c r="G15" s="70"/>
      <c r="H15" s="68">
        <v>12</v>
      </c>
      <c r="I15" s="68">
        <v>7</v>
      </c>
      <c r="J15" s="69">
        <f t="shared" si="5"/>
        <v>19</v>
      </c>
      <c r="K15" s="70"/>
      <c r="L15" s="69">
        <f t="shared" si="6"/>
        <v>41</v>
      </c>
      <c r="M15" s="69">
        <f t="shared" si="6"/>
        <v>18</v>
      </c>
      <c r="N15" s="69">
        <f t="shared" si="3"/>
        <v>59</v>
      </c>
      <c r="R15" s="130" t="s">
        <v>127</v>
      </c>
      <c r="T15" s="188">
        <v>28</v>
      </c>
      <c r="U15" s="188">
        <v>11</v>
      </c>
      <c r="V15" s="186">
        <v>39</v>
      </c>
      <c r="X15" s="188">
        <v>12</v>
      </c>
      <c r="Y15" s="188">
        <v>7</v>
      </c>
      <c r="Z15" s="186">
        <v>19</v>
      </c>
    </row>
    <row r="16" spans="2:26" ht="15.75" customHeight="1" thickBot="1">
      <c r="B16" s="168" t="s">
        <v>61</v>
      </c>
      <c r="C16" s="168"/>
      <c r="D16" s="71">
        <v>332</v>
      </c>
      <c r="E16" s="71">
        <v>35</v>
      </c>
      <c r="F16" s="72">
        <f t="shared" si="4"/>
        <v>367</v>
      </c>
      <c r="G16" s="73"/>
      <c r="H16" s="71">
        <v>191</v>
      </c>
      <c r="I16" s="71">
        <v>84</v>
      </c>
      <c r="J16" s="72">
        <f t="shared" si="5"/>
        <v>275</v>
      </c>
      <c r="K16" s="73"/>
      <c r="L16" s="72">
        <f t="shared" si="6"/>
        <v>523</v>
      </c>
      <c r="M16" s="72">
        <f t="shared" si="6"/>
        <v>119</v>
      </c>
      <c r="N16" s="72">
        <f t="shared" si="3"/>
        <v>642</v>
      </c>
      <c r="O16" s="164"/>
      <c r="R16" s="164" t="s">
        <v>61</v>
      </c>
      <c r="S16" s="164"/>
      <c r="T16" s="192">
        <v>318</v>
      </c>
      <c r="U16" s="192">
        <v>33</v>
      </c>
      <c r="V16" s="186">
        <v>351</v>
      </c>
      <c r="W16" s="164"/>
      <c r="X16" s="192">
        <v>185</v>
      </c>
      <c r="Y16" s="192">
        <v>81</v>
      </c>
      <c r="Z16" s="186">
        <v>266</v>
      </c>
    </row>
    <row r="17" spans="1:26" ht="15.75" customHeight="1" thickBot="1">
      <c r="A17" s="176"/>
      <c r="B17" s="176" t="s">
        <v>135</v>
      </c>
      <c r="C17" s="176"/>
      <c r="D17" s="75">
        <f>SUM(D11:D16)</f>
        <v>1630</v>
      </c>
      <c r="E17" s="75">
        <f>SUM(E11:E16)</f>
        <v>137</v>
      </c>
      <c r="F17" s="75">
        <f>SUM(F11:F16)</f>
        <v>1767</v>
      </c>
      <c r="G17" s="75"/>
      <c r="H17" s="75">
        <f>SUM(H11:H16)</f>
        <v>422</v>
      </c>
      <c r="I17" s="75">
        <f>SUM(I11:I16)</f>
        <v>199</v>
      </c>
      <c r="J17" s="75">
        <f>SUM(J11:J16)</f>
        <v>621</v>
      </c>
      <c r="K17" s="75"/>
      <c r="L17" s="75">
        <f>SUM(L11:L16)</f>
        <v>2052</v>
      </c>
      <c r="M17" s="75">
        <f>SUM(M11:M16)</f>
        <v>336</v>
      </c>
      <c r="N17" s="75">
        <f>SUM(N11:N16)</f>
        <v>2388</v>
      </c>
      <c r="O17" s="164"/>
      <c r="T17" s="130">
        <v>1578</v>
      </c>
      <c r="U17" s="130">
        <v>132</v>
      </c>
      <c r="V17" s="130">
        <v>1710</v>
      </c>
      <c r="X17" s="130">
        <v>409</v>
      </c>
      <c r="Y17" s="130">
        <v>192</v>
      </c>
      <c r="Z17" s="130">
        <v>601</v>
      </c>
    </row>
    <row r="18" spans="1:15" ht="17.25" customHeight="1" thickBot="1" thickTop="1">
      <c r="A18" s="193" t="s">
        <v>220</v>
      </c>
      <c r="B18" s="193"/>
      <c r="C18" s="193"/>
      <c r="D18" s="76">
        <v>1413</v>
      </c>
      <c r="E18" s="76">
        <v>18</v>
      </c>
      <c r="F18" s="77">
        <f>SUM(D18:E18)</f>
        <v>1431</v>
      </c>
      <c r="G18" s="77"/>
      <c r="H18" s="78" t="s">
        <v>133</v>
      </c>
      <c r="I18" s="78" t="s">
        <v>133</v>
      </c>
      <c r="J18" s="78" t="s">
        <v>133</v>
      </c>
      <c r="K18" s="77"/>
      <c r="L18" s="76">
        <f>D18</f>
        <v>1413</v>
      </c>
      <c r="M18" s="76">
        <f>E18</f>
        <v>18</v>
      </c>
      <c r="N18" s="76">
        <f>SUM(L18:M18)</f>
        <v>1431</v>
      </c>
      <c r="O18" s="191"/>
    </row>
    <row r="19" spans="1:15" ht="15.75" customHeight="1" thickTop="1">
      <c r="A19" s="164"/>
      <c r="B19" s="164"/>
      <c r="C19" s="164"/>
      <c r="D19" s="191"/>
      <c r="E19" s="191"/>
      <c r="F19" s="164"/>
      <c r="G19" s="164"/>
      <c r="H19" s="194"/>
      <c r="I19" s="194"/>
      <c r="J19" s="194"/>
      <c r="K19" s="164"/>
      <c r="L19" s="191"/>
      <c r="M19" s="191"/>
      <c r="N19" s="191"/>
      <c r="O19" s="191"/>
    </row>
    <row r="20" ht="13.5">
      <c r="A20" s="130" t="s">
        <v>131</v>
      </c>
    </row>
    <row r="21" ht="13.5" customHeight="1">
      <c r="A21" s="130" t="s">
        <v>132</v>
      </c>
    </row>
    <row r="22" spans="1:15" ht="13.5" customHeight="1">
      <c r="A22" s="195" t="s">
        <v>221</v>
      </c>
      <c r="B22" s="196"/>
      <c r="C22" s="196"/>
      <c r="D22" s="196"/>
      <c r="E22" s="196"/>
      <c r="F22" s="196"/>
      <c r="G22" s="196"/>
      <c r="H22" s="196"/>
      <c r="I22" s="196"/>
      <c r="J22" s="196"/>
      <c r="K22" s="196"/>
      <c r="L22" s="196"/>
      <c r="M22" s="196"/>
      <c r="N22" s="196"/>
      <c r="O22" s="195"/>
    </row>
    <row r="23" spans="1:15" ht="13.5" customHeight="1">
      <c r="A23" s="195" t="s">
        <v>222</v>
      </c>
      <c r="B23" s="196"/>
      <c r="C23" s="196"/>
      <c r="D23" s="196"/>
      <c r="E23" s="196"/>
      <c r="F23" s="196"/>
      <c r="G23" s="196"/>
      <c r="H23" s="196"/>
      <c r="I23" s="196"/>
      <c r="J23" s="196"/>
      <c r="K23" s="196"/>
      <c r="L23" s="196"/>
      <c r="M23" s="196"/>
      <c r="N23" s="196"/>
      <c r="O23" s="195"/>
    </row>
    <row r="24" spans="1:15" ht="13.5" customHeight="1">
      <c r="A24" s="195"/>
      <c r="B24" s="196"/>
      <c r="C24" s="196"/>
      <c r="D24" s="196"/>
      <c r="E24" s="196"/>
      <c r="F24" s="196"/>
      <c r="G24" s="196"/>
      <c r="H24" s="196"/>
      <c r="I24" s="196"/>
      <c r="J24" s="196"/>
      <c r="K24" s="196"/>
      <c r="L24" s="196"/>
      <c r="M24" s="196"/>
      <c r="N24" s="196"/>
      <c r="O24" s="195"/>
    </row>
    <row r="25" spans="1:15" ht="13.5" customHeight="1">
      <c r="A25" s="195"/>
      <c r="B25" s="196"/>
      <c r="C25" s="196"/>
      <c r="D25" s="196"/>
      <c r="E25" s="196"/>
      <c r="F25" s="196"/>
      <c r="G25" s="196"/>
      <c r="H25" s="196"/>
      <c r="I25" s="196"/>
      <c r="J25" s="196"/>
      <c r="K25" s="196"/>
      <c r="L25" s="196"/>
      <c r="M25" s="196"/>
      <c r="N25" s="196"/>
      <c r="O25" s="195"/>
    </row>
    <row r="26" spans="1:15" ht="13.5">
      <c r="A26" s="195" t="s">
        <v>223</v>
      </c>
      <c r="B26" s="195"/>
      <c r="C26" s="195"/>
      <c r="D26" s="195"/>
      <c r="E26" s="195"/>
      <c r="F26" s="195"/>
      <c r="G26" s="195"/>
      <c r="H26" s="195"/>
      <c r="I26" s="195"/>
      <c r="J26" s="195"/>
      <c r="K26" s="195"/>
      <c r="L26" s="195"/>
      <c r="M26" s="195"/>
      <c r="N26" s="195"/>
      <c r="O26" s="195"/>
    </row>
    <row r="27" spans="1:13" ht="18" customHeight="1">
      <c r="A27" s="197" t="s">
        <v>224</v>
      </c>
      <c r="B27" s="198"/>
      <c r="C27" s="199"/>
      <c r="D27" s="200"/>
      <c r="E27" s="201"/>
      <c r="F27" s="202"/>
      <c r="G27" s="199"/>
      <c r="H27" s="202"/>
      <c r="I27" s="201"/>
      <c r="J27" s="202"/>
      <c r="K27" s="201"/>
      <c r="L27" s="202">
        <v>138</v>
      </c>
      <c r="M27" s="201" t="s">
        <v>225</v>
      </c>
    </row>
    <row r="28" spans="1:13" ht="18" customHeight="1">
      <c r="A28" s="203" t="s">
        <v>226</v>
      </c>
      <c r="B28" s="204"/>
      <c r="C28" s="205"/>
      <c r="D28" s="206"/>
      <c r="E28" s="203"/>
      <c r="F28" s="207"/>
      <c r="G28" s="205"/>
      <c r="H28" s="207"/>
      <c r="I28" s="203"/>
      <c r="J28" s="207"/>
      <c r="K28" s="203"/>
      <c r="L28" s="207">
        <v>596</v>
      </c>
      <c r="M28" s="203" t="s">
        <v>225</v>
      </c>
    </row>
    <row r="29" spans="1:13" ht="18" customHeight="1">
      <c r="A29" s="208" t="s">
        <v>227</v>
      </c>
      <c r="B29" s="209"/>
      <c r="C29" s="209"/>
      <c r="D29" s="209"/>
      <c r="E29" s="209"/>
      <c r="F29" s="209"/>
      <c r="G29" s="210"/>
      <c r="H29" s="209"/>
      <c r="I29" s="208"/>
      <c r="J29" s="209"/>
      <c r="K29" s="208"/>
      <c r="L29" s="209">
        <v>536</v>
      </c>
      <c r="M29" s="208" t="s">
        <v>225</v>
      </c>
    </row>
    <row r="30" ht="13.5">
      <c r="A30" s="211"/>
    </row>
    <row r="31" ht="13.5">
      <c r="A31" s="212" t="s">
        <v>228</v>
      </c>
    </row>
    <row r="32" ht="13.5">
      <c r="A32" s="213" t="s">
        <v>229</v>
      </c>
    </row>
  </sheetData>
  <sheetProtection/>
  <printOptions horizontalCentered="1"/>
  <pageMargins left="0.3937007874015748" right="0.3937007874015748" top="0.7874015748031497" bottom="0.7874015748031497" header="0.5118110236220472" footer="0.5118110236220472"/>
  <pageSetup horizontalDpi="200" verticalDpi="200" orientation="portrait" paperSize="9" scale="95" r:id="rId1"/>
</worksheet>
</file>

<file path=xl/worksheets/sheet6.xml><?xml version="1.0" encoding="utf-8"?>
<worksheet xmlns="http://schemas.openxmlformats.org/spreadsheetml/2006/main" xmlns:r="http://schemas.openxmlformats.org/officeDocument/2006/relationships">
  <dimension ref="A1:S59"/>
  <sheetViews>
    <sheetView zoomScale="75" zoomScaleNormal="75" zoomScalePageLayoutView="0" workbookViewId="0" topLeftCell="A1">
      <selection activeCell="A1" sqref="A1"/>
    </sheetView>
  </sheetViews>
  <sheetFormatPr defaultColWidth="8.796875" defaultRowHeight="14.25"/>
  <cols>
    <col min="1" max="1" width="12" style="130" customWidth="1"/>
    <col min="2" max="2" width="4.19921875" style="214" customWidth="1"/>
    <col min="3" max="3" width="9.19921875" style="130" customWidth="1"/>
    <col min="4" max="4" width="0.4921875" style="130" customWidth="1"/>
    <col min="5" max="5" width="10.5" style="130" customWidth="1"/>
    <col min="6" max="6" width="9.59765625" style="130" customWidth="1"/>
    <col min="7" max="7" width="7.3984375" style="130" customWidth="1"/>
    <col min="8" max="8" width="1.59765625" style="130" customWidth="1"/>
    <col min="9" max="9" width="5.59765625" style="215" customWidth="1"/>
    <col min="10" max="10" width="2.8984375" style="215" customWidth="1"/>
    <col min="11" max="11" width="3.8984375" style="215" customWidth="1"/>
    <col min="12" max="12" width="0.4921875" style="130" customWidth="1"/>
    <col min="13" max="13" width="10.5" style="130" customWidth="1"/>
    <col min="14" max="14" width="9.3984375" style="130" customWidth="1"/>
    <col min="15" max="15" width="7.3984375" style="130" customWidth="1"/>
    <col min="16" max="16" width="1.59765625" style="130" customWidth="1"/>
    <col min="17" max="17" width="5.59765625" style="130" customWidth="1"/>
    <col min="18" max="18" width="3.09765625" style="130" customWidth="1"/>
    <col min="19" max="19" width="9" style="217" customWidth="1"/>
    <col min="20" max="16384" width="9" style="130" customWidth="1"/>
  </cols>
  <sheetData>
    <row r="1" spans="1:16" ht="13.5">
      <c r="A1" s="130" t="s">
        <v>230</v>
      </c>
      <c r="J1" s="216"/>
      <c r="M1" s="164"/>
      <c r="N1" s="164"/>
      <c r="P1" s="164"/>
    </row>
    <row r="2" spans="10:18" ht="14.25" thickBot="1">
      <c r="J2" s="216"/>
      <c r="M2" s="164"/>
      <c r="N2" s="164"/>
      <c r="P2" s="164"/>
      <c r="R2" s="164"/>
    </row>
    <row r="3" spans="1:18" ht="15" thickBot="1" thickTop="1">
      <c r="A3" s="218"/>
      <c r="B3" s="219"/>
      <c r="C3" s="218"/>
      <c r="D3" s="218"/>
      <c r="E3" s="220" t="s">
        <v>124</v>
      </c>
      <c r="F3" s="220"/>
      <c r="G3" s="220"/>
      <c r="H3" s="220"/>
      <c r="I3" s="220"/>
      <c r="J3" s="220"/>
      <c r="K3" s="221"/>
      <c r="L3" s="218"/>
      <c r="M3" s="220" t="s">
        <v>130</v>
      </c>
      <c r="N3" s="220"/>
      <c r="O3" s="220"/>
      <c r="P3" s="220"/>
      <c r="Q3" s="220"/>
      <c r="R3" s="220"/>
    </row>
    <row r="4" spans="1:18" s="164" customFormat="1" ht="14.25" thickBot="1">
      <c r="A4" s="222" t="s">
        <v>138</v>
      </c>
      <c r="B4" s="223" t="s">
        <v>65</v>
      </c>
      <c r="C4" s="222"/>
      <c r="D4" s="222" t="s">
        <v>139</v>
      </c>
      <c r="E4" s="147" t="s">
        <v>231</v>
      </c>
      <c r="F4" s="224" t="s">
        <v>170</v>
      </c>
      <c r="G4" s="225" t="s">
        <v>171</v>
      </c>
      <c r="H4" s="225"/>
      <c r="I4" s="225"/>
      <c r="J4" s="225"/>
      <c r="K4" s="226"/>
      <c r="L4" s="222" t="s">
        <v>139</v>
      </c>
      <c r="M4" s="147" t="s">
        <v>172</v>
      </c>
      <c r="N4" s="224" t="s">
        <v>173</v>
      </c>
      <c r="O4" s="225" t="s">
        <v>171</v>
      </c>
      <c r="P4" s="225"/>
      <c r="Q4" s="225"/>
      <c r="R4" s="225"/>
    </row>
    <row r="5" spans="1:18" ht="15" thickBot="1" thickTop="1">
      <c r="A5" s="227" t="s">
        <v>66</v>
      </c>
      <c r="B5" s="228">
        <v>1</v>
      </c>
      <c r="C5" s="227" t="s">
        <v>66</v>
      </c>
      <c r="D5" s="229">
        <v>36</v>
      </c>
      <c r="E5" s="230">
        <v>1</v>
      </c>
      <c r="F5" s="230">
        <v>1</v>
      </c>
      <c r="G5" s="231">
        <f aca="true" t="shared" si="0" ref="G5:G36">D5+E5</f>
        <v>37</v>
      </c>
      <c r="H5" s="232" t="s">
        <v>58</v>
      </c>
      <c r="I5" s="233">
        <f>G5/G59*100</f>
        <v>0.7711546477699042</v>
      </c>
      <c r="J5" s="232" t="s">
        <v>140</v>
      </c>
      <c r="K5" s="232"/>
      <c r="L5" s="234">
        <v>33</v>
      </c>
      <c r="M5" s="230">
        <v>0</v>
      </c>
      <c r="N5" s="230">
        <v>1</v>
      </c>
      <c r="O5" s="231">
        <f aca="true" t="shared" si="1" ref="O5:O36">SUM(L5:M5)</f>
        <v>33</v>
      </c>
      <c r="P5" s="232" t="s">
        <v>58</v>
      </c>
      <c r="Q5" s="233">
        <f>O5/O59*100</f>
        <v>1.3819095477386936</v>
      </c>
      <c r="R5" s="232" t="s">
        <v>140</v>
      </c>
    </row>
    <row r="6" spans="1:19" ht="13.5">
      <c r="A6" s="130" t="s">
        <v>141</v>
      </c>
      <c r="B6" s="214">
        <v>2</v>
      </c>
      <c r="C6" s="130" t="s">
        <v>67</v>
      </c>
      <c r="D6" s="235">
        <v>10</v>
      </c>
      <c r="E6" s="236">
        <v>0</v>
      </c>
      <c r="F6" s="236">
        <v>0</v>
      </c>
      <c r="G6" s="237">
        <f t="shared" si="0"/>
        <v>10</v>
      </c>
      <c r="H6" s="238" t="s">
        <v>58</v>
      </c>
      <c r="I6" s="239">
        <f>G6/G59*100</f>
        <v>0.20842017507294708</v>
      </c>
      <c r="J6" s="238" t="s">
        <v>140</v>
      </c>
      <c r="K6" s="240"/>
      <c r="L6" s="241">
        <v>8</v>
      </c>
      <c r="M6" s="236">
        <v>0</v>
      </c>
      <c r="N6" s="236">
        <v>0</v>
      </c>
      <c r="O6" s="237">
        <f t="shared" si="1"/>
        <v>8</v>
      </c>
      <c r="P6" s="238" t="s">
        <v>58</v>
      </c>
      <c r="Q6" s="239">
        <f>O6/O59*100</f>
        <v>0.33500837520938026</v>
      </c>
      <c r="R6" s="238" t="s">
        <v>140</v>
      </c>
      <c r="S6" s="242"/>
    </row>
    <row r="7" spans="2:19" ht="13.5">
      <c r="B7" s="214">
        <v>3</v>
      </c>
      <c r="C7" s="130" t="s">
        <v>68</v>
      </c>
      <c r="D7" s="235">
        <v>8</v>
      </c>
      <c r="E7" s="236">
        <v>0</v>
      </c>
      <c r="F7" s="236">
        <v>1</v>
      </c>
      <c r="G7" s="237">
        <f t="shared" si="0"/>
        <v>8</v>
      </c>
      <c r="H7" s="238" t="s">
        <v>58</v>
      </c>
      <c r="I7" s="239">
        <f>G7/G59*100</f>
        <v>0.16673614005835766</v>
      </c>
      <c r="J7" s="238" t="s">
        <v>140</v>
      </c>
      <c r="K7" s="240"/>
      <c r="L7" s="241">
        <v>9</v>
      </c>
      <c r="M7" s="236">
        <v>0</v>
      </c>
      <c r="N7" s="236">
        <v>1</v>
      </c>
      <c r="O7" s="237">
        <f t="shared" si="1"/>
        <v>9</v>
      </c>
      <c r="P7" s="238" t="s">
        <v>58</v>
      </c>
      <c r="Q7" s="239">
        <f>O7/O59*100</f>
        <v>0.37688442211055273</v>
      </c>
      <c r="R7" s="238" t="s">
        <v>140</v>
      </c>
      <c r="S7" s="242"/>
    </row>
    <row r="8" spans="2:19" ht="13.5">
      <c r="B8" s="214">
        <v>4</v>
      </c>
      <c r="C8" s="130" t="s">
        <v>69</v>
      </c>
      <c r="D8" s="235">
        <v>23</v>
      </c>
      <c r="E8" s="236">
        <v>0</v>
      </c>
      <c r="F8" s="236">
        <v>3</v>
      </c>
      <c r="G8" s="237">
        <f t="shared" si="0"/>
        <v>23</v>
      </c>
      <c r="H8" s="238" t="s">
        <v>58</v>
      </c>
      <c r="I8" s="239">
        <f>G8/G59*100</f>
        <v>0.4793664026677783</v>
      </c>
      <c r="J8" s="238" t="s">
        <v>140</v>
      </c>
      <c r="K8" s="240"/>
      <c r="L8" s="241">
        <v>16</v>
      </c>
      <c r="M8" s="236">
        <v>1</v>
      </c>
      <c r="N8" s="236">
        <v>0</v>
      </c>
      <c r="O8" s="237">
        <f t="shared" si="1"/>
        <v>17</v>
      </c>
      <c r="P8" s="238" t="s">
        <v>58</v>
      </c>
      <c r="Q8" s="239">
        <f>O8/O59*100</f>
        <v>0.7118927973199329</v>
      </c>
      <c r="R8" s="238" t="s">
        <v>140</v>
      </c>
      <c r="S8" s="242"/>
    </row>
    <row r="9" spans="2:19" ht="13.5">
      <c r="B9" s="214">
        <v>5</v>
      </c>
      <c r="C9" s="130" t="s">
        <v>70</v>
      </c>
      <c r="D9" s="235">
        <v>6</v>
      </c>
      <c r="E9" s="236">
        <v>2</v>
      </c>
      <c r="F9" s="236">
        <v>0</v>
      </c>
      <c r="G9" s="237">
        <f t="shared" si="0"/>
        <v>8</v>
      </c>
      <c r="H9" s="238" t="s">
        <v>58</v>
      </c>
      <c r="I9" s="239">
        <f>G9/G59*100</f>
        <v>0.16673614005835766</v>
      </c>
      <c r="J9" s="238" t="s">
        <v>140</v>
      </c>
      <c r="K9" s="240"/>
      <c r="L9" s="241">
        <v>4</v>
      </c>
      <c r="M9" s="236">
        <v>0</v>
      </c>
      <c r="N9" s="236">
        <v>0</v>
      </c>
      <c r="O9" s="237">
        <f t="shared" si="1"/>
        <v>4</v>
      </c>
      <c r="P9" s="238" t="s">
        <v>58</v>
      </c>
      <c r="Q9" s="239">
        <f>O9/O59*100</f>
        <v>0.16750418760469013</v>
      </c>
      <c r="R9" s="238" t="s">
        <v>140</v>
      </c>
      <c r="S9" s="242"/>
    </row>
    <row r="10" spans="2:19" ht="13.5">
      <c r="B10" s="214">
        <v>6</v>
      </c>
      <c r="C10" s="130" t="s">
        <v>71</v>
      </c>
      <c r="D10" s="235">
        <v>5</v>
      </c>
      <c r="E10" s="236">
        <v>1</v>
      </c>
      <c r="F10" s="236">
        <v>0</v>
      </c>
      <c r="G10" s="237">
        <f t="shared" si="0"/>
        <v>6</v>
      </c>
      <c r="H10" s="238" t="s">
        <v>58</v>
      </c>
      <c r="I10" s="239">
        <f>G10/G59*100</f>
        <v>0.12505210504376824</v>
      </c>
      <c r="J10" s="238" t="s">
        <v>140</v>
      </c>
      <c r="K10" s="240"/>
      <c r="L10" s="241">
        <v>8</v>
      </c>
      <c r="M10" s="236">
        <v>0</v>
      </c>
      <c r="N10" s="236">
        <v>0</v>
      </c>
      <c r="O10" s="237">
        <f t="shared" si="1"/>
        <v>8</v>
      </c>
      <c r="P10" s="238" t="s">
        <v>58</v>
      </c>
      <c r="Q10" s="239">
        <f>O10/O59*100</f>
        <v>0.33500837520938026</v>
      </c>
      <c r="R10" s="238" t="s">
        <v>140</v>
      </c>
      <c r="S10" s="242"/>
    </row>
    <row r="11" spans="2:19" ht="13.5">
      <c r="B11" s="214">
        <v>7</v>
      </c>
      <c r="C11" s="130" t="s">
        <v>72</v>
      </c>
      <c r="D11" s="235">
        <v>28</v>
      </c>
      <c r="E11" s="236">
        <v>0</v>
      </c>
      <c r="F11" s="236">
        <v>2</v>
      </c>
      <c r="G11" s="237">
        <f t="shared" si="0"/>
        <v>28</v>
      </c>
      <c r="H11" s="238" t="s">
        <v>58</v>
      </c>
      <c r="I11" s="239">
        <f>G11/G59*100</f>
        <v>0.5835764902042517</v>
      </c>
      <c r="J11" s="238" t="s">
        <v>140</v>
      </c>
      <c r="K11" s="240"/>
      <c r="L11" s="241">
        <v>13</v>
      </c>
      <c r="M11" s="236">
        <v>0</v>
      </c>
      <c r="N11" s="236">
        <v>0</v>
      </c>
      <c r="O11" s="237">
        <f t="shared" si="1"/>
        <v>13</v>
      </c>
      <c r="P11" s="238" t="s">
        <v>58</v>
      </c>
      <c r="Q11" s="239">
        <f>O11/O59*100</f>
        <v>0.5443886097152428</v>
      </c>
      <c r="R11" s="238" t="s">
        <v>140</v>
      </c>
      <c r="S11" s="242"/>
    </row>
    <row r="12" spans="3:19" ht="14.25" thickBot="1">
      <c r="C12" s="243" t="s">
        <v>142</v>
      </c>
      <c r="D12" s="244">
        <v>80</v>
      </c>
      <c r="E12" s="245">
        <f>SUM(E6:E11)</f>
        <v>3</v>
      </c>
      <c r="F12" s="245">
        <v>6</v>
      </c>
      <c r="G12" s="245">
        <f t="shared" si="0"/>
        <v>83</v>
      </c>
      <c r="H12" s="245" t="s">
        <v>58</v>
      </c>
      <c r="I12" s="246">
        <f>G12/G59*100</f>
        <v>1.7298874531054604</v>
      </c>
      <c r="J12" s="245" t="s">
        <v>140</v>
      </c>
      <c r="K12" s="245"/>
      <c r="L12" s="245">
        <v>58</v>
      </c>
      <c r="M12" s="245">
        <f>SUM(M6:M11)</f>
        <v>1</v>
      </c>
      <c r="N12" s="245">
        <v>1</v>
      </c>
      <c r="O12" s="245">
        <f t="shared" si="1"/>
        <v>59</v>
      </c>
      <c r="P12" s="247" t="s">
        <v>58</v>
      </c>
      <c r="Q12" s="248">
        <f>O12/O59*100</f>
        <v>2.4706867671691795</v>
      </c>
      <c r="R12" s="247" t="s">
        <v>140</v>
      </c>
      <c r="S12" s="242"/>
    </row>
    <row r="13" spans="1:19" ht="13.5">
      <c r="A13" s="161" t="s">
        <v>143</v>
      </c>
      <c r="B13" s="249">
        <v>8</v>
      </c>
      <c r="C13" s="161" t="s">
        <v>73</v>
      </c>
      <c r="D13" s="250">
        <v>347</v>
      </c>
      <c r="E13" s="251">
        <v>6</v>
      </c>
      <c r="F13" s="251">
        <v>0</v>
      </c>
      <c r="G13" s="252">
        <f t="shared" si="0"/>
        <v>353</v>
      </c>
      <c r="H13" s="238" t="s">
        <v>58</v>
      </c>
      <c r="I13" s="253">
        <f>G13/G59*100</f>
        <v>7.357232180075031</v>
      </c>
      <c r="J13" s="238" t="s">
        <v>140</v>
      </c>
      <c r="K13" s="238"/>
      <c r="L13" s="254">
        <v>159</v>
      </c>
      <c r="M13" s="236">
        <v>6</v>
      </c>
      <c r="N13" s="236">
        <v>4</v>
      </c>
      <c r="O13" s="252">
        <f t="shared" si="1"/>
        <v>165</v>
      </c>
      <c r="P13" s="238" t="s">
        <v>58</v>
      </c>
      <c r="Q13" s="253">
        <f>O13/O59*100</f>
        <v>6.909547738693467</v>
      </c>
      <c r="R13" s="238" t="s">
        <v>140</v>
      </c>
      <c r="S13" s="242"/>
    </row>
    <row r="14" spans="2:19" ht="13.5">
      <c r="B14" s="255">
        <v>9</v>
      </c>
      <c r="C14" s="130" t="s">
        <v>74</v>
      </c>
      <c r="D14" s="235">
        <v>95</v>
      </c>
      <c r="E14" s="236">
        <v>1</v>
      </c>
      <c r="F14" s="236">
        <v>0</v>
      </c>
      <c r="G14" s="237">
        <f t="shared" si="0"/>
        <v>96</v>
      </c>
      <c r="H14" s="238" t="s">
        <v>58</v>
      </c>
      <c r="I14" s="239">
        <f>G14/G59*100</f>
        <v>2.0008336807002918</v>
      </c>
      <c r="J14" s="238" t="s">
        <v>140</v>
      </c>
      <c r="K14" s="240"/>
      <c r="L14" s="241">
        <v>76</v>
      </c>
      <c r="M14" s="236">
        <v>1</v>
      </c>
      <c r="N14" s="236">
        <v>1</v>
      </c>
      <c r="O14" s="237">
        <f t="shared" si="1"/>
        <v>77</v>
      </c>
      <c r="P14" s="238" t="s">
        <v>58</v>
      </c>
      <c r="Q14" s="239">
        <f>O14/O59*100</f>
        <v>3.2244556113902845</v>
      </c>
      <c r="R14" s="238" t="s">
        <v>140</v>
      </c>
      <c r="S14" s="242"/>
    </row>
    <row r="15" spans="2:19" ht="13.5">
      <c r="B15" s="255">
        <v>10</v>
      </c>
      <c r="C15" s="130" t="s">
        <v>75</v>
      </c>
      <c r="D15" s="235">
        <v>71</v>
      </c>
      <c r="E15" s="236">
        <v>0</v>
      </c>
      <c r="F15" s="236">
        <v>2</v>
      </c>
      <c r="G15" s="237">
        <f t="shared" si="0"/>
        <v>71</v>
      </c>
      <c r="H15" s="238" t="s">
        <v>58</v>
      </c>
      <c r="I15" s="239">
        <f>G15/G59*100</f>
        <v>1.479783243017924</v>
      </c>
      <c r="J15" s="238" t="s">
        <v>140</v>
      </c>
      <c r="K15" s="240"/>
      <c r="L15" s="241">
        <v>49</v>
      </c>
      <c r="M15" s="236">
        <v>2</v>
      </c>
      <c r="N15" s="236">
        <v>3</v>
      </c>
      <c r="O15" s="237">
        <f t="shared" si="1"/>
        <v>51</v>
      </c>
      <c r="P15" s="238" t="s">
        <v>58</v>
      </c>
      <c r="Q15" s="239">
        <f>O15/O59*100</f>
        <v>2.135678391959799</v>
      </c>
      <c r="R15" s="238" t="s">
        <v>140</v>
      </c>
      <c r="S15" s="242"/>
    </row>
    <row r="16" spans="2:18" ht="13.5">
      <c r="B16" s="255">
        <v>11</v>
      </c>
      <c r="C16" s="130" t="s">
        <v>76</v>
      </c>
      <c r="D16" s="235">
        <v>192</v>
      </c>
      <c r="E16" s="236">
        <v>3</v>
      </c>
      <c r="F16" s="236">
        <v>0</v>
      </c>
      <c r="G16" s="237">
        <f t="shared" si="0"/>
        <v>195</v>
      </c>
      <c r="H16" s="238" t="s">
        <v>58</v>
      </c>
      <c r="I16" s="239">
        <f>G16/G59*100</f>
        <v>4.064193413922467</v>
      </c>
      <c r="J16" s="238" t="s">
        <v>140</v>
      </c>
      <c r="K16" s="240"/>
      <c r="L16" s="241">
        <v>129</v>
      </c>
      <c r="M16" s="236">
        <v>5</v>
      </c>
      <c r="N16" s="236">
        <v>3</v>
      </c>
      <c r="O16" s="237">
        <f t="shared" si="1"/>
        <v>134</v>
      </c>
      <c r="P16" s="238" t="s">
        <v>58</v>
      </c>
      <c r="Q16" s="239">
        <f>O16/O59*100</f>
        <v>5.611390284757118</v>
      </c>
      <c r="R16" s="238" t="s">
        <v>140</v>
      </c>
    </row>
    <row r="17" spans="2:18" ht="13.5">
      <c r="B17" s="255">
        <v>12</v>
      </c>
      <c r="C17" s="130" t="s">
        <v>77</v>
      </c>
      <c r="D17" s="235">
        <v>345</v>
      </c>
      <c r="E17" s="236">
        <v>7</v>
      </c>
      <c r="F17" s="236">
        <v>6</v>
      </c>
      <c r="G17" s="237">
        <f t="shared" si="0"/>
        <v>352</v>
      </c>
      <c r="H17" s="238" t="s">
        <v>58</v>
      </c>
      <c r="I17" s="239">
        <f>G17/G59*100</f>
        <v>7.336390162567737</v>
      </c>
      <c r="J17" s="238" t="s">
        <v>140</v>
      </c>
      <c r="K17" s="240"/>
      <c r="L17" s="241">
        <v>199</v>
      </c>
      <c r="M17" s="236">
        <v>3</v>
      </c>
      <c r="N17" s="236">
        <v>6</v>
      </c>
      <c r="O17" s="237">
        <f t="shared" si="1"/>
        <v>202</v>
      </c>
      <c r="P17" s="238" t="s">
        <v>58</v>
      </c>
      <c r="Q17" s="239">
        <f>O17/O59*100</f>
        <v>8.458961474036851</v>
      </c>
      <c r="R17" s="238" t="s">
        <v>140</v>
      </c>
    </row>
    <row r="18" spans="2:18" ht="13.5">
      <c r="B18" s="255">
        <v>13</v>
      </c>
      <c r="C18" s="130" t="s">
        <v>78</v>
      </c>
      <c r="D18" s="235">
        <v>1750</v>
      </c>
      <c r="E18" s="236">
        <v>63</v>
      </c>
      <c r="F18" s="236">
        <v>65</v>
      </c>
      <c r="G18" s="237">
        <f t="shared" si="0"/>
        <v>1813</v>
      </c>
      <c r="H18" s="238" t="s">
        <v>58</v>
      </c>
      <c r="I18" s="239">
        <f>G18/G59*100</f>
        <v>37.7865777407253</v>
      </c>
      <c r="J18" s="238" t="s">
        <v>140</v>
      </c>
      <c r="K18" s="240"/>
      <c r="L18" s="241">
        <v>719</v>
      </c>
      <c r="M18" s="236">
        <v>29</v>
      </c>
      <c r="N18" s="236">
        <v>21</v>
      </c>
      <c r="O18" s="237">
        <f t="shared" si="1"/>
        <v>748</v>
      </c>
      <c r="P18" s="238" t="s">
        <v>58</v>
      </c>
      <c r="Q18" s="239">
        <f>O18/O59*100</f>
        <v>31.32328308207705</v>
      </c>
      <c r="R18" s="238" t="s">
        <v>140</v>
      </c>
    </row>
    <row r="19" spans="2:18" ht="13.5">
      <c r="B19" s="255">
        <v>14</v>
      </c>
      <c r="C19" s="130" t="s">
        <v>79</v>
      </c>
      <c r="D19" s="235">
        <v>393</v>
      </c>
      <c r="E19" s="236">
        <v>15</v>
      </c>
      <c r="F19" s="236">
        <v>6</v>
      </c>
      <c r="G19" s="237">
        <f t="shared" si="0"/>
        <v>408</v>
      </c>
      <c r="H19" s="238" t="s">
        <v>58</v>
      </c>
      <c r="I19" s="239">
        <f>G19/G59*100</f>
        <v>8.50354314297624</v>
      </c>
      <c r="J19" s="238" t="s">
        <v>140</v>
      </c>
      <c r="K19" s="240"/>
      <c r="L19" s="241">
        <v>208</v>
      </c>
      <c r="M19" s="236">
        <v>3</v>
      </c>
      <c r="N19" s="236">
        <v>3</v>
      </c>
      <c r="O19" s="237">
        <f t="shared" si="1"/>
        <v>211</v>
      </c>
      <c r="P19" s="238" t="s">
        <v>58</v>
      </c>
      <c r="Q19" s="239">
        <f>O19/O59*100</f>
        <v>8.835845896147404</v>
      </c>
      <c r="R19" s="238" t="s">
        <v>140</v>
      </c>
    </row>
    <row r="20" spans="2:18" ht="13.5">
      <c r="B20" s="255">
        <v>15</v>
      </c>
      <c r="C20" s="130" t="s">
        <v>80</v>
      </c>
      <c r="D20" s="235">
        <v>43</v>
      </c>
      <c r="E20" s="236">
        <v>0</v>
      </c>
      <c r="F20" s="236">
        <v>1</v>
      </c>
      <c r="G20" s="237">
        <f t="shared" si="0"/>
        <v>43</v>
      </c>
      <c r="H20" s="238" t="s">
        <v>58</v>
      </c>
      <c r="I20" s="239">
        <f>G20/G59*100</f>
        <v>0.8962067528136725</v>
      </c>
      <c r="J20" s="238" t="s">
        <v>140</v>
      </c>
      <c r="K20" s="240"/>
      <c r="L20" s="241">
        <v>22</v>
      </c>
      <c r="M20" s="236">
        <v>1</v>
      </c>
      <c r="N20" s="236">
        <v>0</v>
      </c>
      <c r="O20" s="237">
        <f t="shared" si="1"/>
        <v>23</v>
      </c>
      <c r="P20" s="238" t="s">
        <v>58</v>
      </c>
      <c r="Q20" s="239">
        <f>O20/O59*100</f>
        <v>0.9631490787269681</v>
      </c>
      <c r="R20" s="238" t="s">
        <v>140</v>
      </c>
    </row>
    <row r="21" spans="2:18" ht="13.5">
      <c r="B21" s="255">
        <v>16</v>
      </c>
      <c r="C21" s="130" t="s">
        <v>81</v>
      </c>
      <c r="D21" s="235">
        <v>61</v>
      </c>
      <c r="E21" s="236">
        <v>0</v>
      </c>
      <c r="F21" s="236">
        <v>0</v>
      </c>
      <c r="G21" s="237">
        <f t="shared" si="0"/>
        <v>61</v>
      </c>
      <c r="H21" s="238" t="s">
        <v>58</v>
      </c>
      <c r="I21" s="239">
        <f>G21/G59*100</f>
        <v>1.271363067944977</v>
      </c>
      <c r="J21" s="238" t="s">
        <v>140</v>
      </c>
      <c r="K21" s="240"/>
      <c r="L21" s="241">
        <v>20</v>
      </c>
      <c r="M21" s="236">
        <v>2</v>
      </c>
      <c r="N21" s="236">
        <v>1</v>
      </c>
      <c r="O21" s="237">
        <f t="shared" si="1"/>
        <v>22</v>
      </c>
      <c r="P21" s="238" t="s">
        <v>58</v>
      </c>
      <c r="Q21" s="239">
        <f>O21/O59*100</f>
        <v>0.9212730318257957</v>
      </c>
      <c r="R21" s="238" t="s">
        <v>140</v>
      </c>
    </row>
    <row r="22" spans="2:18" ht="13.5">
      <c r="B22" s="255">
        <v>17</v>
      </c>
      <c r="C22" s="130" t="s">
        <v>82</v>
      </c>
      <c r="D22" s="235">
        <v>180</v>
      </c>
      <c r="E22" s="236">
        <v>7</v>
      </c>
      <c r="F22" s="236">
        <v>4</v>
      </c>
      <c r="G22" s="237">
        <f t="shared" si="0"/>
        <v>187</v>
      </c>
      <c r="H22" s="238" t="s">
        <v>58</v>
      </c>
      <c r="I22" s="239">
        <f>G22/G59*100</f>
        <v>3.89745727386411</v>
      </c>
      <c r="J22" s="238" t="s">
        <v>140</v>
      </c>
      <c r="K22" s="240"/>
      <c r="L22" s="241">
        <v>76</v>
      </c>
      <c r="M22" s="236">
        <v>1</v>
      </c>
      <c r="N22" s="236">
        <v>3</v>
      </c>
      <c r="O22" s="237">
        <f t="shared" si="1"/>
        <v>77</v>
      </c>
      <c r="P22" s="238" t="s">
        <v>58</v>
      </c>
      <c r="Q22" s="239">
        <f>O22/O59*100</f>
        <v>3.2244556113902845</v>
      </c>
      <c r="R22" s="238" t="s">
        <v>140</v>
      </c>
    </row>
    <row r="23" spans="3:18" ht="14.25" thickBot="1">
      <c r="C23" s="256" t="s">
        <v>142</v>
      </c>
      <c r="D23" s="257">
        <v>3477</v>
      </c>
      <c r="E23" s="258">
        <f>SUM(E13:E22)</f>
        <v>102</v>
      </c>
      <c r="F23" s="258">
        <v>84</v>
      </c>
      <c r="G23" s="245">
        <f t="shared" si="0"/>
        <v>3579</v>
      </c>
      <c r="H23" s="245" t="s">
        <v>58</v>
      </c>
      <c r="I23" s="246">
        <f>G23/G59*100</f>
        <v>74.59358065860775</v>
      </c>
      <c r="J23" s="245" t="s">
        <v>140</v>
      </c>
      <c r="K23" s="245"/>
      <c r="L23" s="245">
        <v>1657</v>
      </c>
      <c r="M23" s="245">
        <f>SUM(M13:M22)</f>
        <v>53</v>
      </c>
      <c r="N23" s="245">
        <v>45</v>
      </c>
      <c r="O23" s="245">
        <f t="shared" si="1"/>
        <v>1710</v>
      </c>
      <c r="P23" s="247" t="s">
        <v>58</v>
      </c>
      <c r="Q23" s="248">
        <f>O23/O59*100</f>
        <v>71.60804020100502</v>
      </c>
      <c r="R23" s="247" t="s">
        <v>140</v>
      </c>
    </row>
    <row r="24" spans="1:18" ht="13.5">
      <c r="A24" s="161" t="s">
        <v>144</v>
      </c>
      <c r="B24" s="249">
        <v>18</v>
      </c>
      <c r="C24" s="161" t="s">
        <v>83</v>
      </c>
      <c r="D24" s="250">
        <v>12</v>
      </c>
      <c r="E24" s="251">
        <v>0</v>
      </c>
      <c r="F24" s="251">
        <v>2</v>
      </c>
      <c r="G24" s="252">
        <f t="shared" si="0"/>
        <v>12</v>
      </c>
      <c r="H24" s="238" t="s">
        <v>58</v>
      </c>
      <c r="I24" s="253">
        <f>G24/G59*100</f>
        <v>0.25010421008753647</v>
      </c>
      <c r="J24" s="238" t="s">
        <v>140</v>
      </c>
      <c r="K24" s="238"/>
      <c r="L24" s="254">
        <v>9</v>
      </c>
      <c r="M24" s="236">
        <v>0</v>
      </c>
      <c r="N24" s="236">
        <v>1</v>
      </c>
      <c r="O24" s="252">
        <f t="shared" si="1"/>
        <v>9</v>
      </c>
      <c r="P24" s="238" t="s">
        <v>58</v>
      </c>
      <c r="Q24" s="253">
        <f>O24/O59*100</f>
        <v>0.37688442211055273</v>
      </c>
      <c r="R24" s="238" t="s">
        <v>140</v>
      </c>
    </row>
    <row r="25" spans="2:18" ht="13.5">
      <c r="B25" s="214">
        <v>19</v>
      </c>
      <c r="C25" s="130" t="s">
        <v>84</v>
      </c>
      <c r="D25" s="235">
        <v>7</v>
      </c>
      <c r="E25" s="236">
        <v>0</v>
      </c>
      <c r="F25" s="236">
        <v>0</v>
      </c>
      <c r="G25" s="237">
        <f t="shared" si="0"/>
        <v>7</v>
      </c>
      <c r="H25" s="238" t="s">
        <v>58</v>
      </c>
      <c r="I25" s="239">
        <f>G25/G59*100</f>
        <v>0.14589412255106293</v>
      </c>
      <c r="J25" s="238" t="s">
        <v>140</v>
      </c>
      <c r="K25" s="240"/>
      <c r="L25" s="241">
        <v>4</v>
      </c>
      <c r="M25" s="236">
        <v>1</v>
      </c>
      <c r="N25" s="236">
        <v>0</v>
      </c>
      <c r="O25" s="237">
        <f t="shared" si="1"/>
        <v>5</v>
      </c>
      <c r="P25" s="238" t="s">
        <v>58</v>
      </c>
      <c r="Q25" s="239">
        <f>O25/O59*100</f>
        <v>0.20938023450586263</v>
      </c>
      <c r="R25" s="238" t="s">
        <v>140</v>
      </c>
    </row>
    <row r="26" spans="2:18" ht="13.5">
      <c r="B26" s="214">
        <v>20</v>
      </c>
      <c r="C26" s="130" t="s">
        <v>85</v>
      </c>
      <c r="D26" s="235">
        <v>18</v>
      </c>
      <c r="E26" s="236">
        <v>1</v>
      </c>
      <c r="F26" s="236">
        <v>2</v>
      </c>
      <c r="G26" s="237">
        <f t="shared" si="0"/>
        <v>19</v>
      </c>
      <c r="H26" s="238" t="s">
        <v>58</v>
      </c>
      <c r="I26" s="239">
        <f>G26/G59*100</f>
        <v>0.3959983326385994</v>
      </c>
      <c r="J26" s="238" t="s">
        <v>140</v>
      </c>
      <c r="K26" s="240"/>
      <c r="L26" s="241">
        <v>7</v>
      </c>
      <c r="M26" s="236">
        <v>0</v>
      </c>
      <c r="N26" s="236">
        <v>0</v>
      </c>
      <c r="O26" s="237">
        <f t="shared" si="1"/>
        <v>7</v>
      </c>
      <c r="P26" s="238" t="s">
        <v>58</v>
      </c>
      <c r="Q26" s="239">
        <f>O26/O59*100</f>
        <v>0.2931323283082077</v>
      </c>
      <c r="R26" s="238" t="s">
        <v>140</v>
      </c>
    </row>
    <row r="27" spans="3:18" ht="14.25" thickBot="1">
      <c r="C27" s="256" t="s">
        <v>142</v>
      </c>
      <c r="D27" s="257">
        <v>37</v>
      </c>
      <c r="E27" s="258">
        <f>SUM(E24:E26)</f>
        <v>1</v>
      </c>
      <c r="F27" s="258">
        <v>4</v>
      </c>
      <c r="G27" s="245">
        <f t="shared" si="0"/>
        <v>38</v>
      </c>
      <c r="H27" s="245" t="s">
        <v>58</v>
      </c>
      <c r="I27" s="246">
        <f>G27/G59*100</f>
        <v>0.7919966652771988</v>
      </c>
      <c r="J27" s="245" t="s">
        <v>140</v>
      </c>
      <c r="K27" s="245"/>
      <c r="L27" s="245">
        <v>20</v>
      </c>
      <c r="M27" s="245">
        <f>SUM(M24:M26)</f>
        <v>1</v>
      </c>
      <c r="N27" s="245">
        <v>1</v>
      </c>
      <c r="O27" s="245">
        <f t="shared" si="1"/>
        <v>21</v>
      </c>
      <c r="P27" s="247" t="s">
        <v>58</v>
      </c>
      <c r="Q27" s="248">
        <f>O27/O59*100</f>
        <v>0.8793969849246231</v>
      </c>
      <c r="R27" s="247" t="s">
        <v>140</v>
      </c>
    </row>
    <row r="28" spans="1:18" ht="13.5">
      <c r="A28" s="161" t="s">
        <v>145</v>
      </c>
      <c r="B28" s="249">
        <v>21</v>
      </c>
      <c r="C28" s="161" t="s">
        <v>86</v>
      </c>
      <c r="D28" s="250">
        <v>22</v>
      </c>
      <c r="E28" s="251">
        <v>0</v>
      </c>
      <c r="F28" s="251">
        <v>0</v>
      </c>
      <c r="G28" s="252">
        <f t="shared" si="0"/>
        <v>22</v>
      </c>
      <c r="H28" s="238" t="s">
        <v>58</v>
      </c>
      <c r="I28" s="253">
        <f>G28/G59*100</f>
        <v>0.45852438516048355</v>
      </c>
      <c r="J28" s="238" t="s">
        <v>140</v>
      </c>
      <c r="K28" s="238"/>
      <c r="L28" s="254">
        <v>24</v>
      </c>
      <c r="M28" s="236">
        <v>2</v>
      </c>
      <c r="N28" s="236">
        <v>0</v>
      </c>
      <c r="O28" s="252">
        <f t="shared" si="1"/>
        <v>26</v>
      </c>
      <c r="P28" s="238" t="s">
        <v>58</v>
      </c>
      <c r="Q28" s="253">
        <f>O28/O59*100</f>
        <v>1.0887772194304857</v>
      </c>
      <c r="R28" s="238" t="s">
        <v>140</v>
      </c>
    </row>
    <row r="29" spans="2:18" ht="13.5">
      <c r="B29" s="214">
        <v>22</v>
      </c>
      <c r="C29" s="130" t="s">
        <v>87</v>
      </c>
      <c r="D29" s="235">
        <v>115</v>
      </c>
      <c r="E29" s="236">
        <v>4</v>
      </c>
      <c r="F29" s="236">
        <v>3</v>
      </c>
      <c r="G29" s="237">
        <f t="shared" si="0"/>
        <v>119</v>
      </c>
      <c r="H29" s="238" t="s">
        <v>58</v>
      </c>
      <c r="I29" s="239">
        <f>G29/G59*100</f>
        <v>2.48020008336807</v>
      </c>
      <c r="J29" s="238" t="s">
        <v>140</v>
      </c>
      <c r="K29" s="240"/>
      <c r="L29" s="241">
        <v>66</v>
      </c>
      <c r="M29" s="236">
        <v>2</v>
      </c>
      <c r="N29" s="236">
        <v>2</v>
      </c>
      <c r="O29" s="237">
        <f t="shared" si="1"/>
        <v>68</v>
      </c>
      <c r="P29" s="238" t="s">
        <v>58</v>
      </c>
      <c r="Q29" s="239">
        <f>O29/O59*100</f>
        <v>2.8475711892797317</v>
      </c>
      <c r="R29" s="238" t="s">
        <v>140</v>
      </c>
    </row>
    <row r="30" spans="2:18" ht="13.5">
      <c r="B30" s="214">
        <v>23</v>
      </c>
      <c r="C30" s="130" t="s">
        <v>88</v>
      </c>
      <c r="D30" s="235">
        <v>168</v>
      </c>
      <c r="E30" s="236">
        <v>9</v>
      </c>
      <c r="F30" s="236">
        <v>10</v>
      </c>
      <c r="G30" s="237">
        <f t="shared" si="0"/>
        <v>177</v>
      </c>
      <c r="H30" s="238" t="s">
        <v>58</v>
      </c>
      <c r="I30" s="239">
        <f>G30/G59*100</f>
        <v>3.689037098791163</v>
      </c>
      <c r="J30" s="238" t="s">
        <v>140</v>
      </c>
      <c r="K30" s="240"/>
      <c r="L30" s="241">
        <v>78</v>
      </c>
      <c r="M30" s="236">
        <v>2</v>
      </c>
      <c r="N30" s="236">
        <v>2</v>
      </c>
      <c r="O30" s="237">
        <f t="shared" si="1"/>
        <v>80</v>
      </c>
      <c r="P30" s="238" t="s">
        <v>58</v>
      </c>
      <c r="Q30" s="239">
        <f>O30/O59*100</f>
        <v>3.350083752093802</v>
      </c>
      <c r="R30" s="238" t="s">
        <v>140</v>
      </c>
    </row>
    <row r="31" spans="2:18" ht="13.5">
      <c r="B31" s="214">
        <v>24</v>
      </c>
      <c r="C31" s="130" t="s">
        <v>89</v>
      </c>
      <c r="D31" s="235">
        <v>60</v>
      </c>
      <c r="E31" s="236">
        <v>1</v>
      </c>
      <c r="F31" s="236">
        <v>0</v>
      </c>
      <c r="G31" s="237">
        <f t="shared" si="0"/>
        <v>61</v>
      </c>
      <c r="H31" s="238" t="s">
        <v>58</v>
      </c>
      <c r="I31" s="239">
        <f>G31/G59*100</f>
        <v>1.271363067944977</v>
      </c>
      <c r="J31" s="238" t="s">
        <v>140</v>
      </c>
      <c r="K31" s="240"/>
      <c r="L31" s="241">
        <v>28</v>
      </c>
      <c r="M31" s="236">
        <v>0</v>
      </c>
      <c r="N31" s="236">
        <v>0</v>
      </c>
      <c r="O31" s="237">
        <f t="shared" si="1"/>
        <v>28</v>
      </c>
      <c r="P31" s="238" t="s">
        <v>58</v>
      </c>
      <c r="Q31" s="239">
        <f>O31/O59*100</f>
        <v>1.1725293132328307</v>
      </c>
      <c r="R31" s="238" t="s">
        <v>140</v>
      </c>
    </row>
    <row r="32" spans="3:18" ht="14.25" thickBot="1">
      <c r="C32" s="256" t="s">
        <v>142</v>
      </c>
      <c r="D32" s="257">
        <v>365</v>
      </c>
      <c r="E32" s="258">
        <f>SUM(E28:E31)</f>
        <v>14</v>
      </c>
      <c r="F32" s="258">
        <v>13</v>
      </c>
      <c r="G32" s="245">
        <f t="shared" si="0"/>
        <v>379</v>
      </c>
      <c r="H32" s="245" t="s">
        <v>58</v>
      </c>
      <c r="I32" s="246">
        <f>G32/G59*100</f>
        <v>7.899124635264694</v>
      </c>
      <c r="J32" s="245" t="s">
        <v>140</v>
      </c>
      <c r="K32" s="245"/>
      <c r="L32" s="245">
        <v>196</v>
      </c>
      <c r="M32" s="245">
        <f>SUM(M28:M31)</f>
        <v>6</v>
      </c>
      <c r="N32" s="245">
        <v>4</v>
      </c>
      <c r="O32" s="245">
        <f t="shared" si="1"/>
        <v>202</v>
      </c>
      <c r="P32" s="247" t="s">
        <v>58</v>
      </c>
      <c r="Q32" s="248">
        <f>O32/O59*100</f>
        <v>8.458961474036851</v>
      </c>
      <c r="R32" s="247" t="s">
        <v>140</v>
      </c>
    </row>
    <row r="33" spans="1:18" ht="13.5">
      <c r="A33" s="161" t="s">
        <v>146</v>
      </c>
      <c r="B33" s="249">
        <v>25</v>
      </c>
      <c r="C33" s="161" t="s">
        <v>90</v>
      </c>
      <c r="D33" s="250">
        <v>11</v>
      </c>
      <c r="E33" s="251">
        <v>0</v>
      </c>
      <c r="F33" s="251">
        <v>1</v>
      </c>
      <c r="G33" s="252">
        <f t="shared" si="0"/>
        <v>11</v>
      </c>
      <c r="H33" s="238" t="s">
        <v>58</v>
      </c>
      <c r="I33" s="253">
        <f>G33/G59*100</f>
        <v>0.22926219258024177</v>
      </c>
      <c r="J33" s="238" t="s">
        <v>140</v>
      </c>
      <c r="K33" s="238"/>
      <c r="L33" s="254">
        <v>12</v>
      </c>
      <c r="M33" s="236">
        <v>0</v>
      </c>
      <c r="N33" s="236">
        <v>1</v>
      </c>
      <c r="O33" s="252">
        <f t="shared" si="1"/>
        <v>12</v>
      </c>
      <c r="P33" s="238" t="s">
        <v>58</v>
      </c>
      <c r="Q33" s="253">
        <f>O33/O59*100</f>
        <v>0.5025125628140703</v>
      </c>
      <c r="R33" s="238" t="s">
        <v>140</v>
      </c>
    </row>
    <row r="34" spans="2:18" ht="13.5">
      <c r="B34" s="214">
        <v>26</v>
      </c>
      <c r="C34" s="130" t="s">
        <v>91</v>
      </c>
      <c r="D34" s="235">
        <v>48</v>
      </c>
      <c r="E34" s="236">
        <v>2</v>
      </c>
      <c r="F34" s="236">
        <v>1</v>
      </c>
      <c r="G34" s="237">
        <f t="shared" si="0"/>
        <v>50</v>
      </c>
      <c r="H34" s="238" t="s">
        <v>58</v>
      </c>
      <c r="I34" s="239">
        <f>G34/G59*100</f>
        <v>1.0421008753647354</v>
      </c>
      <c r="J34" s="238" t="s">
        <v>140</v>
      </c>
      <c r="K34" s="240"/>
      <c r="L34" s="241">
        <v>30</v>
      </c>
      <c r="M34" s="236">
        <v>0</v>
      </c>
      <c r="N34" s="236">
        <v>3</v>
      </c>
      <c r="O34" s="237">
        <f t="shared" si="1"/>
        <v>30</v>
      </c>
      <c r="P34" s="238" t="s">
        <v>58</v>
      </c>
      <c r="Q34" s="239">
        <f>O34/O59*100</f>
        <v>1.256281407035176</v>
      </c>
      <c r="R34" s="238" t="s">
        <v>140</v>
      </c>
    </row>
    <row r="35" spans="2:18" ht="13.5">
      <c r="B35" s="214">
        <v>27</v>
      </c>
      <c r="C35" s="130" t="s">
        <v>92</v>
      </c>
      <c r="D35" s="235">
        <v>302</v>
      </c>
      <c r="E35" s="236">
        <v>16</v>
      </c>
      <c r="F35" s="236">
        <v>7</v>
      </c>
      <c r="G35" s="237">
        <f t="shared" si="0"/>
        <v>318</v>
      </c>
      <c r="H35" s="238" t="s">
        <v>58</v>
      </c>
      <c r="I35" s="239">
        <f>G35/G59*100</f>
        <v>6.627761567319716</v>
      </c>
      <c r="J35" s="238" t="s">
        <v>140</v>
      </c>
      <c r="K35" s="240"/>
      <c r="L35" s="241">
        <v>118</v>
      </c>
      <c r="M35" s="236">
        <v>5</v>
      </c>
      <c r="N35" s="236">
        <v>3</v>
      </c>
      <c r="O35" s="237">
        <f t="shared" si="1"/>
        <v>123</v>
      </c>
      <c r="P35" s="238" t="s">
        <v>58</v>
      </c>
      <c r="Q35" s="239">
        <f>O35/O59*100</f>
        <v>5.150753768844221</v>
      </c>
      <c r="R35" s="238" t="s">
        <v>140</v>
      </c>
    </row>
    <row r="36" spans="2:18" ht="13.5">
      <c r="B36" s="214">
        <v>28</v>
      </c>
      <c r="C36" s="130" t="s">
        <v>93</v>
      </c>
      <c r="D36" s="235">
        <v>60</v>
      </c>
      <c r="E36" s="236">
        <v>3</v>
      </c>
      <c r="F36" s="236">
        <v>2</v>
      </c>
      <c r="G36" s="237">
        <f t="shared" si="0"/>
        <v>63</v>
      </c>
      <c r="H36" s="238" t="s">
        <v>58</v>
      </c>
      <c r="I36" s="239">
        <f>G36/G59*100</f>
        <v>1.3130471029595665</v>
      </c>
      <c r="J36" s="238" t="s">
        <v>140</v>
      </c>
      <c r="K36" s="240"/>
      <c r="L36" s="241">
        <v>39</v>
      </c>
      <c r="M36" s="236">
        <v>1</v>
      </c>
      <c r="N36" s="236">
        <v>2</v>
      </c>
      <c r="O36" s="237">
        <f t="shared" si="1"/>
        <v>40</v>
      </c>
      <c r="P36" s="238" t="s">
        <v>58</v>
      </c>
      <c r="Q36" s="239">
        <f>O36/O59*100</f>
        <v>1.675041876046901</v>
      </c>
      <c r="R36" s="238" t="s">
        <v>140</v>
      </c>
    </row>
    <row r="37" spans="2:18" ht="13.5">
      <c r="B37" s="214">
        <v>29</v>
      </c>
      <c r="C37" s="130" t="s">
        <v>94</v>
      </c>
      <c r="D37" s="235">
        <v>25</v>
      </c>
      <c r="E37" s="236">
        <v>0</v>
      </c>
      <c r="F37" s="236">
        <v>0</v>
      </c>
      <c r="G37" s="237">
        <f aca="true" t="shared" si="2" ref="G37:G58">D37+E37</f>
        <v>25</v>
      </c>
      <c r="H37" s="238" t="s">
        <v>58</v>
      </c>
      <c r="I37" s="239">
        <f>G37/G59*100</f>
        <v>0.5210504376823677</v>
      </c>
      <c r="J37" s="238" t="s">
        <v>140</v>
      </c>
      <c r="K37" s="240"/>
      <c r="L37" s="241">
        <v>10</v>
      </c>
      <c r="M37" s="236">
        <v>0</v>
      </c>
      <c r="N37" s="236">
        <v>0</v>
      </c>
      <c r="O37" s="237">
        <f aca="true" t="shared" si="3" ref="O37:O58">SUM(L37:M37)</f>
        <v>10</v>
      </c>
      <c r="P37" s="238" t="s">
        <v>58</v>
      </c>
      <c r="Q37" s="239">
        <f>O37/O59*100</f>
        <v>0.41876046901172526</v>
      </c>
      <c r="R37" s="238" t="s">
        <v>140</v>
      </c>
    </row>
    <row r="38" spans="2:18" ht="13.5">
      <c r="B38" s="214">
        <v>30</v>
      </c>
      <c r="C38" s="130" t="s">
        <v>95</v>
      </c>
      <c r="D38" s="235">
        <v>11</v>
      </c>
      <c r="E38" s="236">
        <v>1</v>
      </c>
      <c r="F38" s="236">
        <v>0</v>
      </c>
      <c r="G38" s="237">
        <f t="shared" si="2"/>
        <v>12</v>
      </c>
      <c r="H38" s="238" t="s">
        <v>58</v>
      </c>
      <c r="I38" s="239">
        <f>G38/G59*100</f>
        <v>0.25010421008753647</v>
      </c>
      <c r="J38" s="238" t="s">
        <v>140</v>
      </c>
      <c r="K38" s="240"/>
      <c r="L38" s="241">
        <v>13</v>
      </c>
      <c r="M38" s="236">
        <v>0</v>
      </c>
      <c r="N38" s="236">
        <v>0</v>
      </c>
      <c r="O38" s="237">
        <f t="shared" si="3"/>
        <v>13</v>
      </c>
      <c r="P38" s="238" t="s">
        <v>58</v>
      </c>
      <c r="Q38" s="239">
        <f>O38/O59*100</f>
        <v>0.5443886097152428</v>
      </c>
      <c r="R38" s="238" t="s">
        <v>140</v>
      </c>
    </row>
    <row r="39" spans="3:18" ht="14.25" thickBot="1">
      <c r="C39" s="256" t="s">
        <v>142</v>
      </c>
      <c r="D39" s="257">
        <v>457</v>
      </c>
      <c r="E39" s="258">
        <f>SUM(E33:E38)</f>
        <v>22</v>
      </c>
      <c r="F39" s="258">
        <v>11</v>
      </c>
      <c r="G39" s="245">
        <f t="shared" si="2"/>
        <v>479</v>
      </c>
      <c r="H39" s="245" t="s">
        <v>58</v>
      </c>
      <c r="I39" s="246">
        <f>G39/G59*100</f>
        <v>9.983326385994165</v>
      </c>
      <c r="J39" s="245" t="s">
        <v>140</v>
      </c>
      <c r="K39" s="245"/>
      <c r="L39" s="245">
        <v>222</v>
      </c>
      <c r="M39" s="245">
        <f>SUM(M33:M38)</f>
        <v>6</v>
      </c>
      <c r="N39" s="245">
        <v>9</v>
      </c>
      <c r="O39" s="245">
        <f t="shared" si="3"/>
        <v>228</v>
      </c>
      <c r="P39" s="247" t="s">
        <v>58</v>
      </c>
      <c r="Q39" s="248">
        <f>O39/O59*100</f>
        <v>9.547738693467336</v>
      </c>
      <c r="R39" s="247" t="s">
        <v>140</v>
      </c>
    </row>
    <row r="40" spans="1:18" ht="13.5">
      <c r="A40" s="161" t="s">
        <v>147</v>
      </c>
      <c r="B40" s="249">
        <v>31</v>
      </c>
      <c r="C40" s="161" t="s">
        <v>96</v>
      </c>
      <c r="D40" s="250">
        <v>3</v>
      </c>
      <c r="E40" s="251">
        <v>0</v>
      </c>
      <c r="F40" s="251">
        <v>1</v>
      </c>
      <c r="G40" s="252">
        <f t="shared" si="2"/>
        <v>3</v>
      </c>
      <c r="H40" s="238" t="s">
        <v>58</v>
      </c>
      <c r="I40" s="253">
        <f>G40/G59*100</f>
        <v>0.06252605252188412</v>
      </c>
      <c r="J40" s="238" t="s">
        <v>140</v>
      </c>
      <c r="K40" s="238"/>
      <c r="L40" s="254">
        <v>1</v>
      </c>
      <c r="M40" s="236">
        <v>0</v>
      </c>
      <c r="N40" s="236">
        <v>0</v>
      </c>
      <c r="O40" s="252">
        <f t="shared" si="3"/>
        <v>1</v>
      </c>
      <c r="P40" s="238" t="s">
        <v>58</v>
      </c>
      <c r="Q40" s="253">
        <f>O40/O59*100</f>
        <v>0.04187604690117253</v>
      </c>
      <c r="R40" s="238" t="s">
        <v>140</v>
      </c>
    </row>
    <row r="41" spans="2:18" ht="13.5">
      <c r="B41" s="214">
        <v>32</v>
      </c>
      <c r="C41" s="130" t="s">
        <v>97</v>
      </c>
      <c r="D41" s="235">
        <v>4</v>
      </c>
      <c r="E41" s="236">
        <v>0</v>
      </c>
      <c r="F41" s="236">
        <v>0</v>
      </c>
      <c r="G41" s="237">
        <f t="shared" si="2"/>
        <v>4</v>
      </c>
      <c r="H41" s="238" t="s">
        <v>58</v>
      </c>
      <c r="I41" s="239">
        <f>G41/G59*100</f>
        <v>0.08336807002917883</v>
      </c>
      <c r="J41" s="238" t="s">
        <v>140</v>
      </c>
      <c r="K41" s="240"/>
      <c r="L41" s="241">
        <v>1</v>
      </c>
      <c r="M41" s="236">
        <v>0</v>
      </c>
      <c r="N41" s="236">
        <v>0</v>
      </c>
      <c r="O41" s="237">
        <f t="shared" si="3"/>
        <v>1</v>
      </c>
      <c r="P41" s="238" t="s">
        <v>58</v>
      </c>
      <c r="Q41" s="239">
        <f>O41/O59*100</f>
        <v>0.04187604690117253</v>
      </c>
      <c r="R41" s="238" t="s">
        <v>140</v>
      </c>
    </row>
    <row r="42" spans="2:18" ht="13.5">
      <c r="B42" s="214">
        <v>33</v>
      </c>
      <c r="C42" s="130" t="s">
        <v>98</v>
      </c>
      <c r="D42" s="235">
        <v>8</v>
      </c>
      <c r="E42" s="236">
        <v>0</v>
      </c>
      <c r="F42" s="236">
        <v>0</v>
      </c>
      <c r="G42" s="237">
        <f t="shared" si="2"/>
        <v>8</v>
      </c>
      <c r="H42" s="238" t="s">
        <v>58</v>
      </c>
      <c r="I42" s="239">
        <f>G42/G59*100</f>
        <v>0.16673614005835766</v>
      </c>
      <c r="J42" s="238" t="s">
        <v>140</v>
      </c>
      <c r="K42" s="240"/>
      <c r="L42" s="241">
        <v>6</v>
      </c>
      <c r="M42" s="236">
        <v>0</v>
      </c>
      <c r="N42" s="236">
        <v>0</v>
      </c>
      <c r="O42" s="237">
        <f t="shared" si="3"/>
        <v>6</v>
      </c>
      <c r="P42" s="238" t="s">
        <v>58</v>
      </c>
      <c r="Q42" s="239">
        <f>O42/O59*100</f>
        <v>0.25125628140703515</v>
      </c>
      <c r="R42" s="238" t="s">
        <v>140</v>
      </c>
    </row>
    <row r="43" spans="2:18" ht="13.5">
      <c r="B43" s="214">
        <v>34</v>
      </c>
      <c r="C43" s="130" t="s">
        <v>99</v>
      </c>
      <c r="D43" s="235">
        <v>23</v>
      </c>
      <c r="E43" s="236">
        <v>1</v>
      </c>
      <c r="F43" s="236">
        <v>1</v>
      </c>
      <c r="G43" s="237">
        <f t="shared" si="2"/>
        <v>24</v>
      </c>
      <c r="H43" s="238" t="s">
        <v>58</v>
      </c>
      <c r="I43" s="239">
        <f>G43/G59*100</f>
        <v>0.5002084201750729</v>
      </c>
      <c r="J43" s="238" t="s">
        <v>140</v>
      </c>
      <c r="K43" s="240"/>
      <c r="L43" s="241">
        <v>11</v>
      </c>
      <c r="M43" s="236">
        <v>0</v>
      </c>
      <c r="N43" s="236">
        <v>1</v>
      </c>
      <c r="O43" s="237">
        <f t="shared" si="3"/>
        <v>11</v>
      </c>
      <c r="P43" s="238" t="s">
        <v>58</v>
      </c>
      <c r="Q43" s="239">
        <f>O43/O59*100</f>
        <v>0.46063651591289784</v>
      </c>
      <c r="R43" s="238" t="s">
        <v>140</v>
      </c>
    </row>
    <row r="44" spans="2:18" ht="13.5">
      <c r="B44" s="214">
        <v>35</v>
      </c>
      <c r="C44" s="130" t="s">
        <v>100</v>
      </c>
      <c r="D44" s="235">
        <v>8</v>
      </c>
      <c r="E44" s="236">
        <v>0</v>
      </c>
      <c r="F44" s="236">
        <v>0</v>
      </c>
      <c r="G44" s="237">
        <f t="shared" si="2"/>
        <v>8</v>
      </c>
      <c r="H44" s="238" t="s">
        <v>58</v>
      </c>
      <c r="I44" s="239">
        <f>G44/G59*100</f>
        <v>0.16673614005835766</v>
      </c>
      <c r="J44" s="238" t="s">
        <v>140</v>
      </c>
      <c r="K44" s="240"/>
      <c r="L44" s="241">
        <v>6</v>
      </c>
      <c r="M44" s="236">
        <v>1</v>
      </c>
      <c r="N44" s="236">
        <v>0</v>
      </c>
      <c r="O44" s="237">
        <f t="shared" si="3"/>
        <v>7</v>
      </c>
      <c r="P44" s="238" t="s">
        <v>58</v>
      </c>
      <c r="Q44" s="239">
        <f>O44/O59*100</f>
        <v>0.2931323283082077</v>
      </c>
      <c r="R44" s="238" t="s">
        <v>140</v>
      </c>
    </row>
    <row r="45" spans="2:18" ht="13.5">
      <c r="B45" s="214">
        <v>36</v>
      </c>
      <c r="C45" s="130" t="s">
        <v>101</v>
      </c>
      <c r="D45" s="235">
        <v>2</v>
      </c>
      <c r="E45" s="236">
        <v>0</v>
      </c>
      <c r="F45" s="236">
        <v>0</v>
      </c>
      <c r="G45" s="237">
        <f t="shared" si="2"/>
        <v>2</v>
      </c>
      <c r="H45" s="238" t="s">
        <v>58</v>
      </c>
      <c r="I45" s="239">
        <f>G45/G59*100</f>
        <v>0.041684035014589414</v>
      </c>
      <c r="J45" s="238" t="s">
        <v>140</v>
      </c>
      <c r="K45" s="240"/>
      <c r="L45" s="241">
        <v>2</v>
      </c>
      <c r="M45" s="236">
        <v>0</v>
      </c>
      <c r="N45" s="236">
        <v>0</v>
      </c>
      <c r="O45" s="237">
        <f t="shared" si="3"/>
        <v>2</v>
      </c>
      <c r="P45" s="238" t="s">
        <v>58</v>
      </c>
      <c r="Q45" s="239">
        <f>O45/O59*100</f>
        <v>0.08375209380234507</v>
      </c>
      <c r="R45" s="238" t="s">
        <v>140</v>
      </c>
    </row>
    <row r="46" spans="2:18" ht="13.5">
      <c r="B46" s="214">
        <v>37</v>
      </c>
      <c r="C46" s="130" t="s">
        <v>102</v>
      </c>
      <c r="D46" s="235">
        <v>8</v>
      </c>
      <c r="E46" s="236">
        <v>1</v>
      </c>
      <c r="F46" s="236">
        <v>0</v>
      </c>
      <c r="G46" s="237">
        <f t="shared" si="2"/>
        <v>9</v>
      </c>
      <c r="H46" s="238" t="s">
        <v>58</v>
      </c>
      <c r="I46" s="239">
        <f>G46/G59*100</f>
        <v>0.18757815756565235</v>
      </c>
      <c r="J46" s="238" t="s">
        <v>140</v>
      </c>
      <c r="K46" s="240"/>
      <c r="L46" s="241">
        <v>2</v>
      </c>
      <c r="M46" s="236">
        <v>2</v>
      </c>
      <c r="N46" s="236">
        <v>0</v>
      </c>
      <c r="O46" s="237">
        <f t="shared" si="3"/>
        <v>4</v>
      </c>
      <c r="P46" s="238" t="s">
        <v>58</v>
      </c>
      <c r="Q46" s="239">
        <f>O46/O59*100</f>
        <v>0.16750418760469013</v>
      </c>
      <c r="R46" s="238" t="s">
        <v>140</v>
      </c>
    </row>
    <row r="47" spans="2:18" ht="13.5">
      <c r="B47" s="214">
        <v>38</v>
      </c>
      <c r="C47" s="130" t="s">
        <v>103</v>
      </c>
      <c r="D47" s="235">
        <v>17</v>
      </c>
      <c r="E47" s="236">
        <v>0</v>
      </c>
      <c r="F47" s="236">
        <v>0</v>
      </c>
      <c r="G47" s="237">
        <f t="shared" si="2"/>
        <v>17</v>
      </c>
      <c r="H47" s="238" t="s">
        <v>58</v>
      </c>
      <c r="I47" s="239">
        <f>G47/G59*100</f>
        <v>0.35431429762401</v>
      </c>
      <c r="J47" s="238" t="s">
        <v>140</v>
      </c>
      <c r="K47" s="240"/>
      <c r="L47" s="241">
        <v>9</v>
      </c>
      <c r="M47" s="236">
        <v>0</v>
      </c>
      <c r="N47" s="236">
        <v>0</v>
      </c>
      <c r="O47" s="237">
        <f t="shared" si="3"/>
        <v>9</v>
      </c>
      <c r="P47" s="238" t="s">
        <v>58</v>
      </c>
      <c r="Q47" s="239">
        <f>O47/O59*100</f>
        <v>0.37688442211055273</v>
      </c>
      <c r="R47" s="238" t="s">
        <v>140</v>
      </c>
    </row>
    <row r="48" spans="2:18" ht="13.5">
      <c r="B48" s="214">
        <v>39</v>
      </c>
      <c r="C48" s="130" t="s">
        <v>104</v>
      </c>
      <c r="D48" s="235">
        <v>9</v>
      </c>
      <c r="E48" s="236">
        <v>0</v>
      </c>
      <c r="F48" s="236">
        <v>0</v>
      </c>
      <c r="G48" s="237">
        <f t="shared" si="2"/>
        <v>9</v>
      </c>
      <c r="H48" s="238" t="s">
        <v>58</v>
      </c>
      <c r="I48" s="239">
        <f>G48/G59*100</f>
        <v>0.18757815756565235</v>
      </c>
      <c r="J48" s="238" t="s">
        <v>140</v>
      </c>
      <c r="K48" s="240"/>
      <c r="L48" s="241">
        <v>4</v>
      </c>
      <c r="M48" s="236">
        <v>0</v>
      </c>
      <c r="N48" s="236">
        <v>0</v>
      </c>
      <c r="O48" s="237">
        <f t="shared" si="3"/>
        <v>4</v>
      </c>
      <c r="P48" s="238" t="s">
        <v>58</v>
      </c>
      <c r="Q48" s="239">
        <f>O48/O59*100</f>
        <v>0.16750418760469013</v>
      </c>
      <c r="R48" s="238" t="s">
        <v>140</v>
      </c>
    </row>
    <row r="49" spans="3:18" ht="14.25" thickBot="1">
      <c r="C49" s="256" t="s">
        <v>142</v>
      </c>
      <c r="D49" s="257">
        <v>82</v>
      </c>
      <c r="E49" s="258">
        <f>SUM(E40:E48)</f>
        <v>2</v>
      </c>
      <c r="F49" s="258">
        <v>2</v>
      </c>
      <c r="G49" s="245">
        <f t="shared" si="2"/>
        <v>84</v>
      </c>
      <c r="H49" s="245" t="s">
        <v>58</v>
      </c>
      <c r="I49" s="246">
        <f>G49/G59*100</f>
        <v>1.7507294706127552</v>
      </c>
      <c r="J49" s="245" t="s">
        <v>140</v>
      </c>
      <c r="K49" s="245"/>
      <c r="L49" s="245">
        <v>42</v>
      </c>
      <c r="M49" s="245">
        <f>SUM(M40:M48)</f>
        <v>3</v>
      </c>
      <c r="N49" s="245">
        <v>1</v>
      </c>
      <c r="O49" s="245">
        <f t="shared" si="3"/>
        <v>45</v>
      </c>
      <c r="P49" s="247" t="s">
        <v>58</v>
      </c>
      <c r="Q49" s="248">
        <f>O49/O59*100</f>
        <v>1.8844221105527637</v>
      </c>
      <c r="R49" s="247" t="s">
        <v>140</v>
      </c>
    </row>
    <row r="50" spans="1:18" ht="13.5">
      <c r="A50" s="161" t="s">
        <v>148</v>
      </c>
      <c r="B50" s="249">
        <v>40</v>
      </c>
      <c r="C50" s="161" t="s">
        <v>105</v>
      </c>
      <c r="D50" s="250">
        <v>57</v>
      </c>
      <c r="E50" s="251">
        <v>1</v>
      </c>
      <c r="F50" s="251">
        <v>1</v>
      </c>
      <c r="G50" s="252">
        <f t="shared" si="2"/>
        <v>58</v>
      </c>
      <c r="H50" s="238" t="s">
        <v>58</v>
      </c>
      <c r="I50" s="253">
        <f>G50/G59*100</f>
        <v>1.208837015423093</v>
      </c>
      <c r="J50" s="238" t="s">
        <v>140</v>
      </c>
      <c r="K50" s="238"/>
      <c r="L50" s="254">
        <v>28</v>
      </c>
      <c r="M50" s="236">
        <v>2</v>
      </c>
      <c r="N50" s="236">
        <v>0</v>
      </c>
      <c r="O50" s="252">
        <f t="shared" si="3"/>
        <v>30</v>
      </c>
      <c r="P50" s="238" t="s">
        <v>58</v>
      </c>
      <c r="Q50" s="253">
        <f>O50/O59*100</f>
        <v>1.256281407035176</v>
      </c>
      <c r="R50" s="238" t="s">
        <v>140</v>
      </c>
    </row>
    <row r="51" spans="2:18" ht="13.5">
      <c r="B51" s="214">
        <v>41</v>
      </c>
      <c r="C51" s="130" t="s">
        <v>106</v>
      </c>
      <c r="D51" s="235">
        <v>2</v>
      </c>
      <c r="E51" s="236">
        <v>0</v>
      </c>
      <c r="F51" s="236">
        <v>0</v>
      </c>
      <c r="G51" s="237">
        <f t="shared" si="2"/>
        <v>2</v>
      </c>
      <c r="H51" s="238" t="s">
        <v>58</v>
      </c>
      <c r="I51" s="239">
        <f>G51/G59*100</f>
        <v>0.041684035014589414</v>
      </c>
      <c r="J51" s="238" t="s">
        <v>140</v>
      </c>
      <c r="K51" s="240"/>
      <c r="L51" s="241">
        <v>1</v>
      </c>
      <c r="M51" s="236">
        <v>1</v>
      </c>
      <c r="N51" s="236">
        <v>0</v>
      </c>
      <c r="O51" s="237">
        <f t="shared" si="3"/>
        <v>2</v>
      </c>
      <c r="P51" s="238" t="s">
        <v>58</v>
      </c>
      <c r="Q51" s="239">
        <f>O51/O59*100</f>
        <v>0.08375209380234507</v>
      </c>
      <c r="R51" s="238" t="s">
        <v>140</v>
      </c>
    </row>
    <row r="52" spans="2:18" ht="13.5">
      <c r="B52" s="214">
        <v>42</v>
      </c>
      <c r="C52" s="130" t="s">
        <v>107</v>
      </c>
      <c r="D52" s="235">
        <v>10</v>
      </c>
      <c r="E52" s="236">
        <v>1</v>
      </c>
      <c r="F52" s="236">
        <v>0</v>
      </c>
      <c r="G52" s="237">
        <f t="shared" si="2"/>
        <v>11</v>
      </c>
      <c r="H52" s="238" t="s">
        <v>58</v>
      </c>
      <c r="I52" s="239">
        <f>G52/G59*100</f>
        <v>0.22926219258024177</v>
      </c>
      <c r="J52" s="238" t="s">
        <v>140</v>
      </c>
      <c r="K52" s="240"/>
      <c r="L52" s="241">
        <v>8</v>
      </c>
      <c r="M52" s="236">
        <v>0</v>
      </c>
      <c r="N52" s="236">
        <v>0</v>
      </c>
      <c r="O52" s="237">
        <f t="shared" si="3"/>
        <v>8</v>
      </c>
      <c r="P52" s="238" t="s">
        <v>58</v>
      </c>
      <c r="Q52" s="239">
        <f>O52/O59*100</f>
        <v>0.33500837520938026</v>
      </c>
      <c r="R52" s="238" t="s">
        <v>140</v>
      </c>
    </row>
    <row r="53" spans="2:18" ht="13.5">
      <c r="B53" s="214">
        <v>43</v>
      </c>
      <c r="C53" s="130" t="s">
        <v>108</v>
      </c>
      <c r="D53" s="235">
        <v>13</v>
      </c>
      <c r="E53" s="236">
        <v>0</v>
      </c>
      <c r="F53" s="236">
        <v>0</v>
      </c>
      <c r="G53" s="237">
        <f t="shared" si="2"/>
        <v>13</v>
      </c>
      <c r="H53" s="238" t="s">
        <v>58</v>
      </c>
      <c r="I53" s="239">
        <f>G53/G59*100</f>
        <v>0.27094622759483117</v>
      </c>
      <c r="J53" s="238" t="s">
        <v>140</v>
      </c>
      <c r="K53" s="240"/>
      <c r="L53" s="241">
        <v>8</v>
      </c>
      <c r="M53" s="236">
        <v>0</v>
      </c>
      <c r="N53" s="236">
        <v>0</v>
      </c>
      <c r="O53" s="237">
        <f t="shared" si="3"/>
        <v>8</v>
      </c>
      <c r="P53" s="238" t="s">
        <v>58</v>
      </c>
      <c r="Q53" s="239">
        <f>O53/O59*100</f>
        <v>0.33500837520938026</v>
      </c>
      <c r="R53" s="238" t="s">
        <v>140</v>
      </c>
    </row>
    <row r="54" spans="2:18" ht="13.5">
      <c r="B54" s="214">
        <v>44</v>
      </c>
      <c r="C54" s="130" t="s">
        <v>109</v>
      </c>
      <c r="D54" s="235">
        <v>2</v>
      </c>
      <c r="E54" s="236">
        <v>1</v>
      </c>
      <c r="F54" s="236">
        <v>0</v>
      </c>
      <c r="G54" s="237">
        <f t="shared" si="2"/>
        <v>3</v>
      </c>
      <c r="H54" s="238" t="s">
        <v>58</v>
      </c>
      <c r="I54" s="239">
        <f>G54/G59*100</f>
        <v>0.06252605252188412</v>
      </c>
      <c r="J54" s="238" t="s">
        <v>140</v>
      </c>
      <c r="K54" s="240"/>
      <c r="L54" s="241">
        <v>4</v>
      </c>
      <c r="M54" s="236">
        <v>1</v>
      </c>
      <c r="N54" s="236">
        <v>0</v>
      </c>
      <c r="O54" s="237">
        <f t="shared" si="3"/>
        <v>5</v>
      </c>
      <c r="P54" s="238" t="s">
        <v>58</v>
      </c>
      <c r="Q54" s="239">
        <f>O54/O59*100</f>
        <v>0.20938023450586263</v>
      </c>
      <c r="R54" s="238" t="s">
        <v>140</v>
      </c>
    </row>
    <row r="55" spans="2:18" ht="13.5">
      <c r="B55" s="214">
        <v>45</v>
      </c>
      <c r="C55" s="130" t="s">
        <v>110</v>
      </c>
      <c r="D55" s="235">
        <v>3</v>
      </c>
      <c r="E55" s="236">
        <v>0</v>
      </c>
      <c r="F55" s="236">
        <v>1</v>
      </c>
      <c r="G55" s="237">
        <f t="shared" si="2"/>
        <v>3</v>
      </c>
      <c r="H55" s="238" t="s">
        <v>58</v>
      </c>
      <c r="I55" s="239">
        <f>G55/G59*100</f>
        <v>0.06252605252188412</v>
      </c>
      <c r="J55" s="238" t="s">
        <v>140</v>
      </c>
      <c r="K55" s="240"/>
      <c r="L55" s="241">
        <v>3</v>
      </c>
      <c r="M55" s="236">
        <v>0</v>
      </c>
      <c r="N55" s="236">
        <v>0</v>
      </c>
      <c r="O55" s="237">
        <f t="shared" si="3"/>
        <v>3</v>
      </c>
      <c r="P55" s="238" t="s">
        <v>58</v>
      </c>
      <c r="Q55" s="239">
        <f>O55/O59*100</f>
        <v>0.12562814070351758</v>
      </c>
      <c r="R55" s="238" t="s">
        <v>140</v>
      </c>
    </row>
    <row r="56" spans="2:18" ht="13.5">
      <c r="B56" s="214">
        <v>46</v>
      </c>
      <c r="C56" s="130" t="s">
        <v>111</v>
      </c>
      <c r="D56" s="235">
        <v>13</v>
      </c>
      <c r="E56" s="236">
        <v>1</v>
      </c>
      <c r="F56" s="236">
        <v>0</v>
      </c>
      <c r="G56" s="237">
        <f t="shared" si="2"/>
        <v>14</v>
      </c>
      <c r="H56" s="238" t="s">
        <v>58</v>
      </c>
      <c r="I56" s="239">
        <f>G56/G59*100</f>
        <v>0.29178824510212586</v>
      </c>
      <c r="J56" s="238" t="s">
        <v>140</v>
      </c>
      <c r="K56" s="240"/>
      <c r="L56" s="241">
        <v>8</v>
      </c>
      <c r="M56" s="236">
        <v>0</v>
      </c>
      <c r="N56" s="236">
        <v>0</v>
      </c>
      <c r="O56" s="237">
        <f t="shared" si="3"/>
        <v>8</v>
      </c>
      <c r="P56" s="238" t="s">
        <v>58</v>
      </c>
      <c r="Q56" s="239">
        <f>O56/O59*100</f>
        <v>0.33500837520938026</v>
      </c>
      <c r="R56" s="238" t="s">
        <v>140</v>
      </c>
    </row>
    <row r="57" spans="2:18" ht="13.5">
      <c r="B57" s="214">
        <v>47</v>
      </c>
      <c r="C57" s="130" t="s">
        <v>112</v>
      </c>
      <c r="D57" s="235">
        <v>15</v>
      </c>
      <c r="E57" s="236">
        <v>0</v>
      </c>
      <c r="F57" s="236">
        <v>0</v>
      </c>
      <c r="G57" s="237">
        <f t="shared" si="2"/>
        <v>15</v>
      </c>
      <c r="H57" s="238" t="s">
        <v>58</v>
      </c>
      <c r="I57" s="239">
        <f>G57/G59*100</f>
        <v>0.3126302626094206</v>
      </c>
      <c r="J57" s="238" t="s">
        <v>140</v>
      </c>
      <c r="K57" s="240"/>
      <c r="L57" s="241">
        <v>23</v>
      </c>
      <c r="M57" s="236">
        <v>3</v>
      </c>
      <c r="N57" s="236">
        <v>1</v>
      </c>
      <c r="O57" s="237">
        <f t="shared" si="3"/>
        <v>26</v>
      </c>
      <c r="P57" s="238" t="s">
        <v>58</v>
      </c>
      <c r="Q57" s="239">
        <f>O57/O59*100</f>
        <v>1.0887772194304857</v>
      </c>
      <c r="R57" s="238" t="s">
        <v>140</v>
      </c>
    </row>
    <row r="58" spans="3:18" ht="14.25" thickBot="1">
      <c r="C58" s="256" t="s">
        <v>142</v>
      </c>
      <c r="D58" s="257">
        <v>115</v>
      </c>
      <c r="E58" s="259">
        <f>SUM(E50:E57)</f>
        <v>4</v>
      </c>
      <c r="F58" s="259">
        <v>2</v>
      </c>
      <c r="G58" s="260">
        <f t="shared" si="2"/>
        <v>119</v>
      </c>
      <c r="H58" s="260" t="s">
        <v>58</v>
      </c>
      <c r="I58" s="261">
        <f>G58/G59*100</f>
        <v>2.48020008336807</v>
      </c>
      <c r="J58" s="260" t="s">
        <v>140</v>
      </c>
      <c r="K58" s="260"/>
      <c r="L58" s="262">
        <v>83</v>
      </c>
      <c r="M58" s="260">
        <f>SUM(M50:M57)</f>
        <v>7</v>
      </c>
      <c r="N58" s="260">
        <v>1</v>
      </c>
      <c r="O58" s="260">
        <f t="shared" si="3"/>
        <v>90</v>
      </c>
      <c r="P58" s="260" t="s">
        <v>58</v>
      </c>
      <c r="Q58" s="261">
        <f>O58/O59*100</f>
        <v>3.7688442211055273</v>
      </c>
      <c r="R58" s="260" t="s">
        <v>140</v>
      </c>
    </row>
    <row r="59" spans="1:18" ht="14.25" thickTop="1">
      <c r="A59" s="263" t="s">
        <v>117</v>
      </c>
      <c r="B59" s="264"/>
      <c r="C59" s="263"/>
      <c r="D59" s="263">
        <v>4519</v>
      </c>
      <c r="E59" s="265">
        <f>E58+E49+E39+E32+E27+E23+E12+E5</f>
        <v>149</v>
      </c>
      <c r="F59" s="265">
        <v>123</v>
      </c>
      <c r="G59" s="238">
        <f>G58+G49+G39+G32+G27+G23+G12+G5</f>
        <v>4798</v>
      </c>
      <c r="H59" s="238" t="s">
        <v>58</v>
      </c>
      <c r="I59" s="253">
        <f>I58+I49+I39+I32+I27+I23+I12+I5</f>
        <v>100</v>
      </c>
      <c r="J59" s="238" t="s">
        <v>140</v>
      </c>
      <c r="K59" s="238"/>
      <c r="L59" s="238">
        <v>2246</v>
      </c>
      <c r="M59" s="238">
        <f>M58+M49+M39+M32+M27+M23+M12+M5</f>
        <v>77</v>
      </c>
      <c r="N59" s="238">
        <v>63</v>
      </c>
      <c r="O59" s="238">
        <f>O58+O49+O39+O32+O27+O23+O12+O5</f>
        <v>2388</v>
      </c>
      <c r="P59" s="238" t="s">
        <v>58</v>
      </c>
      <c r="Q59" s="253">
        <f>Q58+Q49+Q39+Q32+Q27+Q23+Q12+Q5</f>
        <v>100</v>
      </c>
      <c r="R59" s="238" t="s">
        <v>140</v>
      </c>
    </row>
  </sheetData>
  <sheetProtection/>
  <printOptions horizontalCentered="1"/>
  <pageMargins left="0.3937007874015748" right="0.3937007874015748" top="0.7874015748031497" bottom="0.7874015748031497"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dimension ref="A1:V98"/>
  <sheetViews>
    <sheetView tabSelected="1" zoomScalePageLayoutView="0" workbookViewId="0" topLeftCell="A1">
      <pane xSplit="1" ySplit="5" topLeftCell="J6" activePane="bottomRight" state="frozen"/>
      <selection pane="topLeft" activeCell="A57" sqref="A57"/>
      <selection pane="topRight" activeCell="A57" sqref="A57"/>
      <selection pane="bottomLeft" activeCell="A57" sqref="A57"/>
      <selection pane="bottomRight" activeCell="A1" sqref="A1"/>
    </sheetView>
  </sheetViews>
  <sheetFormatPr defaultColWidth="8.796875" defaultRowHeight="14.25" outlineLevelCol="1"/>
  <cols>
    <col min="1" max="1" width="7.5" style="110" bestFit="1" customWidth="1"/>
    <col min="2" max="2" width="8.09765625" style="90" hidden="1" customWidth="1" outlineLevel="1"/>
    <col min="3" max="3" width="8.3984375" style="90" hidden="1" customWidth="1" outlineLevel="1"/>
    <col min="4" max="4" width="8.09765625" style="90" hidden="1" customWidth="1" outlineLevel="1"/>
    <col min="5" max="5" width="8.3984375" style="90" hidden="1" customWidth="1" outlineLevel="1"/>
    <col min="6" max="6" width="8.09765625" style="90" hidden="1" customWidth="1" outlineLevel="1"/>
    <col min="7" max="7" width="8.3984375" style="90" hidden="1" customWidth="1" outlineLevel="1"/>
    <col min="8" max="8" width="8.09765625" style="111" hidden="1" customWidth="1" outlineLevel="1"/>
    <col min="9" max="9" width="8.09765625" style="36" hidden="1" customWidth="1" outlineLevel="1"/>
    <col min="10" max="10" width="8.09765625" style="36" customWidth="1" collapsed="1"/>
    <col min="11" max="13" width="8.09765625" style="36" customWidth="1"/>
    <col min="14" max="14" width="8.09765625" style="90" customWidth="1"/>
    <col min="15" max="15" width="8.09765625" style="91" customWidth="1"/>
    <col min="16" max="16" width="8.09765625" style="92" customWidth="1"/>
    <col min="17" max="19" width="8.09765625" style="88" customWidth="1"/>
    <col min="20" max="20" width="0.1015625" style="90" customWidth="1"/>
    <col min="21" max="21" width="8.69921875" style="90" hidden="1" customWidth="1"/>
    <col min="22" max="16384" width="8.69921875" style="90" customWidth="1"/>
  </cols>
  <sheetData>
    <row r="1" spans="1:21" s="89" customFormat="1" ht="20.25">
      <c r="A1" s="285" t="s">
        <v>150</v>
      </c>
      <c r="B1" s="286"/>
      <c r="C1" s="286"/>
      <c r="D1" s="286"/>
      <c r="E1" s="286"/>
      <c r="F1" s="286"/>
      <c r="G1" s="286"/>
      <c r="H1" s="287"/>
      <c r="I1" s="23"/>
      <c r="J1" s="23"/>
      <c r="K1" s="23"/>
      <c r="L1" s="23"/>
      <c r="M1" s="23"/>
      <c r="N1" s="288"/>
      <c r="O1" s="289"/>
      <c r="P1" s="290"/>
      <c r="Q1" s="82"/>
      <c r="R1" s="82"/>
      <c r="S1" s="82"/>
      <c r="T1" s="291"/>
      <c r="U1" s="291"/>
    </row>
    <row r="2" spans="1:21" ht="14.25">
      <c r="A2" s="292"/>
      <c r="B2" s="293"/>
      <c r="C2" s="294"/>
      <c r="D2" s="293"/>
      <c r="E2" s="294"/>
      <c r="F2" s="293"/>
      <c r="G2"/>
      <c r="H2" s="295"/>
      <c r="I2" s="294"/>
      <c r="J2" s="294"/>
      <c r="K2" s="294"/>
      <c r="L2" s="294"/>
      <c r="M2" s="294"/>
      <c r="N2" s="296"/>
      <c r="O2" s="297"/>
      <c r="P2" s="298"/>
      <c r="Q2" s="93"/>
      <c r="R2" s="94"/>
      <c r="S2" s="94" t="s">
        <v>181</v>
      </c>
      <c r="T2" s="296"/>
      <c r="U2" s="296"/>
    </row>
    <row r="3" spans="1:22" s="96" customFormat="1" ht="13.5">
      <c r="A3" s="299"/>
      <c r="B3" s="300" t="s">
        <v>151</v>
      </c>
      <c r="C3" s="24"/>
      <c r="D3" s="300" t="s">
        <v>152</v>
      </c>
      <c r="E3" s="24"/>
      <c r="F3" s="300" t="s">
        <v>153</v>
      </c>
      <c r="G3" s="24"/>
      <c r="H3" s="300" t="s">
        <v>179</v>
      </c>
      <c r="I3" s="24"/>
      <c r="J3" s="95" t="s">
        <v>182</v>
      </c>
      <c r="K3" s="95" t="s">
        <v>183</v>
      </c>
      <c r="L3" s="95" t="s">
        <v>184</v>
      </c>
      <c r="M3" s="95" t="s">
        <v>185</v>
      </c>
      <c r="N3" s="300" t="s">
        <v>180</v>
      </c>
      <c r="O3" s="301"/>
      <c r="P3" s="302"/>
      <c r="Q3" s="83"/>
      <c r="R3" s="95" t="s">
        <v>186</v>
      </c>
      <c r="S3" s="95"/>
      <c r="T3" s="303" t="s">
        <v>232</v>
      </c>
      <c r="U3" s="303" t="s">
        <v>232</v>
      </c>
      <c r="V3" s="96" t="s">
        <v>239</v>
      </c>
    </row>
    <row r="4" spans="1:21" s="96" customFormat="1" ht="12" customHeight="1">
      <c r="A4" s="304" t="s">
        <v>154</v>
      </c>
      <c r="B4" s="305" t="s">
        <v>155</v>
      </c>
      <c r="C4" s="306" t="s">
        <v>156</v>
      </c>
      <c r="D4" s="305" t="s">
        <v>155</v>
      </c>
      <c r="E4" s="306" t="s">
        <v>156</v>
      </c>
      <c r="F4" s="305" t="s">
        <v>155</v>
      </c>
      <c r="G4" s="306" t="s">
        <v>156</v>
      </c>
      <c r="H4" s="305" t="s">
        <v>155</v>
      </c>
      <c r="I4" s="307" t="s">
        <v>156</v>
      </c>
      <c r="J4" s="340" t="s">
        <v>187</v>
      </c>
      <c r="K4" s="340" t="s">
        <v>187</v>
      </c>
      <c r="L4" s="340" t="s">
        <v>187</v>
      </c>
      <c r="M4" s="340" t="s">
        <v>187</v>
      </c>
      <c r="N4" s="308" t="s">
        <v>157</v>
      </c>
      <c r="O4" s="309" t="s">
        <v>158</v>
      </c>
      <c r="P4" s="309" t="s">
        <v>159</v>
      </c>
      <c r="Q4" s="98" t="s">
        <v>160</v>
      </c>
      <c r="R4" s="310" t="s">
        <v>157</v>
      </c>
      <c r="S4" s="311" t="s">
        <v>158</v>
      </c>
      <c r="T4" s="338" t="s">
        <v>233</v>
      </c>
      <c r="U4" s="339" t="s">
        <v>234</v>
      </c>
    </row>
    <row r="5" spans="1:21" s="96" customFormat="1" ht="12.75">
      <c r="A5" s="312"/>
      <c r="B5" s="313" t="s">
        <v>161</v>
      </c>
      <c r="C5" s="314" t="s">
        <v>162</v>
      </c>
      <c r="D5" s="313" t="s">
        <v>161</v>
      </c>
      <c r="E5" s="314" t="s">
        <v>163</v>
      </c>
      <c r="F5" s="313" t="s">
        <v>161</v>
      </c>
      <c r="G5" s="314" t="s">
        <v>163</v>
      </c>
      <c r="H5" s="315" t="s">
        <v>161</v>
      </c>
      <c r="I5" s="316" t="s">
        <v>162</v>
      </c>
      <c r="J5" s="341"/>
      <c r="K5" s="341"/>
      <c r="L5" s="341"/>
      <c r="M5" s="341"/>
      <c r="N5" s="316" t="s">
        <v>164</v>
      </c>
      <c r="O5" s="317" t="s">
        <v>165</v>
      </c>
      <c r="P5" s="317" t="s">
        <v>166</v>
      </c>
      <c r="Q5" s="84" t="s">
        <v>167</v>
      </c>
      <c r="R5" s="314" t="s">
        <v>164</v>
      </c>
      <c r="S5" s="317" t="s">
        <v>165</v>
      </c>
      <c r="T5" s="338"/>
      <c r="U5" s="339"/>
    </row>
    <row r="6" spans="1:21" s="96" customFormat="1" ht="13.5">
      <c r="A6" s="318" t="s">
        <v>66</v>
      </c>
      <c r="B6" s="25">
        <v>1224</v>
      </c>
      <c r="C6" s="25">
        <v>923</v>
      </c>
      <c r="D6" s="25">
        <v>807</v>
      </c>
      <c r="E6" s="25">
        <v>1466</v>
      </c>
      <c r="F6" s="319">
        <v>1045</v>
      </c>
      <c r="G6" s="25">
        <v>1216</v>
      </c>
      <c r="H6" s="26">
        <v>1340</v>
      </c>
      <c r="I6" s="25">
        <v>966</v>
      </c>
      <c r="J6" s="25">
        <v>2147</v>
      </c>
      <c r="K6" s="25">
        <v>2273</v>
      </c>
      <c r="L6" s="25">
        <v>2261</v>
      </c>
      <c r="M6" s="25">
        <v>2306</v>
      </c>
      <c r="N6" s="320">
        <v>443</v>
      </c>
      <c r="O6" s="321">
        <v>499</v>
      </c>
      <c r="P6" s="321">
        <v>822</v>
      </c>
      <c r="Q6" s="28">
        <v>510</v>
      </c>
      <c r="R6" s="28">
        <v>477</v>
      </c>
      <c r="S6" s="321">
        <v>525</v>
      </c>
      <c r="T6" s="266">
        <v>2274</v>
      </c>
      <c r="U6" s="266">
        <v>477</v>
      </c>
    </row>
    <row r="7" spans="1:21" s="96" customFormat="1" ht="13.5">
      <c r="A7" s="322" t="s">
        <v>67</v>
      </c>
      <c r="B7" s="25">
        <v>209</v>
      </c>
      <c r="C7" s="25">
        <v>223</v>
      </c>
      <c r="D7" s="25">
        <v>237</v>
      </c>
      <c r="E7" s="25">
        <v>382</v>
      </c>
      <c r="F7" s="319">
        <v>366</v>
      </c>
      <c r="G7" s="25">
        <v>393</v>
      </c>
      <c r="H7" s="26">
        <v>362</v>
      </c>
      <c r="I7" s="25">
        <v>356</v>
      </c>
      <c r="J7" s="25">
        <v>432</v>
      </c>
      <c r="K7" s="25">
        <v>619</v>
      </c>
      <c r="L7" s="25">
        <v>759</v>
      </c>
      <c r="M7" s="25">
        <v>718</v>
      </c>
      <c r="N7" s="320">
        <v>178</v>
      </c>
      <c r="O7" s="321">
        <v>365</v>
      </c>
      <c r="P7" s="321">
        <v>292</v>
      </c>
      <c r="Q7" s="28">
        <v>176</v>
      </c>
      <c r="R7" s="28">
        <v>176</v>
      </c>
      <c r="S7" s="321">
        <v>170</v>
      </c>
      <c r="T7" s="266">
        <v>1011</v>
      </c>
      <c r="U7" s="266">
        <v>176</v>
      </c>
    </row>
    <row r="8" spans="1:21" s="96" customFormat="1" ht="13.5">
      <c r="A8" s="322" t="s">
        <v>68</v>
      </c>
      <c r="B8" s="25">
        <v>209</v>
      </c>
      <c r="C8" s="25">
        <v>199</v>
      </c>
      <c r="D8" s="25">
        <v>202</v>
      </c>
      <c r="E8" s="25">
        <v>322</v>
      </c>
      <c r="F8" s="319">
        <v>244</v>
      </c>
      <c r="G8" s="25">
        <v>180</v>
      </c>
      <c r="H8" s="26">
        <v>214</v>
      </c>
      <c r="I8" s="25">
        <v>201</v>
      </c>
      <c r="J8" s="25">
        <v>408</v>
      </c>
      <c r="K8" s="25">
        <v>524</v>
      </c>
      <c r="L8" s="25">
        <v>424</v>
      </c>
      <c r="M8" s="25">
        <v>415</v>
      </c>
      <c r="N8" s="320">
        <v>101</v>
      </c>
      <c r="O8" s="321">
        <v>169</v>
      </c>
      <c r="P8" s="321">
        <v>164</v>
      </c>
      <c r="Q8" s="28">
        <v>109</v>
      </c>
      <c r="R8" s="28">
        <v>92</v>
      </c>
      <c r="S8" s="321">
        <v>79</v>
      </c>
      <c r="T8" s="266">
        <v>543</v>
      </c>
      <c r="U8" s="266">
        <v>92</v>
      </c>
    </row>
    <row r="9" spans="1:21" s="96" customFormat="1" ht="13.5">
      <c r="A9" s="322" t="s">
        <v>69</v>
      </c>
      <c r="B9" s="25">
        <v>464</v>
      </c>
      <c r="C9" s="25">
        <v>454</v>
      </c>
      <c r="D9" s="25">
        <v>434</v>
      </c>
      <c r="E9" s="25">
        <v>985</v>
      </c>
      <c r="F9" s="319">
        <v>728</v>
      </c>
      <c r="G9" s="25">
        <v>826</v>
      </c>
      <c r="H9" s="26">
        <v>849</v>
      </c>
      <c r="I9" s="25">
        <v>807</v>
      </c>
      <c r="J9" s="25">
        <v>918</v>
      </c>
      <c r="K9" s="25">
        <v>1419</v>
      </c>
      <c r="L9" s="25">
        <v>1554</v>
      </c>
      <c r="M9" s="25">
        <v>1656</v>
      </c>
      <c r="N9" s="320">
        <v>390</v>
      </c>
      <c r="O9" s="321">
        <v>440</v>
      </c>
      <c r="P9" s="321">
        <v>498</v>
      </c>
      <c r="Q9" s="28">
        <v>423</v>
      </c>
      <c r="R9" s="28">
        <v>336</v>
      </c>
      <c r="S9" s="321">
        <v>324</v>
      </c>
      <c r="T9" s="266">
        <v>1751</v>
      </c>
      <c r="U9" s="266">
        <v>336</v>
      </c>
    </row>
    <row r="10" spans="1:21" s="96" customFormat="1" ht="13.5">
      <c r="A10" s="322" t="s">
        <v>70</v>
      </c>
      <c r="B10" s="25">
        <v>193</v>
      </c>
      <c r="C10" s="25">
        <v>165</v>
      </c>
      <c r="D10" s="25">
        <v>141</v>
      </c>
      <c r="E10" s="25">
        <v>284</v>
      </c>
      <c r="F10" s="319">
        <v>236</v>
      </c>
      <c r="G10" s="25">
        <v>183</v>
      </c>
      <c r="H10" s="26">
        <v>335</v>
      </c>
      <c r="I10" s="27">
        <v>195</v>
      </c>
      <c r="J10" s="25">
        <v>358</v>
      </c>
      <c r="K10" s="25">
        <v>425</v>
      </c>
      <c r="L10" s="25">
        <v>419</v>
      </c>
      <c r="M10" s="25">
        <v>530</v>
      </c>
      <c r="N10" s="320">
        <v>111</v>
      </c>
      <c r="O10" s="321">
        <v>95</v>
      </c>
      <c r="P10" s="321">
        <v>186</v>
      </c>
      <c r="Q10" s="28">
        <v>158</v>
      </c>
      <c r="R10" s="28">
        <v>83</v>
      </c>
      <c r="S10" s="321">
        <v>82</v>
      </c>
      <c r="T10" s="266">
        <v>550</v>
      </c>
      <c r="U10" s="266">
        <v>83</v>
      </c>
    </row>
    <row r="11" spans="1:21" s="96" customFormat="1" ht="13.5">
      <c r="A11" s="322" t="s">
        <v>71</v>
      </c>
      <c r="B11" s="25">
        <v>334</v>
      </c>
      <c r="C11" s="25">
        <v>325</v>
      </c>
      <c r="D11" s="25">
        <v>243</v>
      </c>
      <c r="E11" s="25">
        <v>394</v>
      </c>
      <c r="F11" s="319">
        <v>254</v>
      </c>
      <c r="G11" s="25">
        <v>267</v>
      </c>
      <c r="H11" s="26">
        <v>316</v>
      </c>
      <c r="I11" s="25">
        <v>322</v>
      </c>
      <c r="J11" s="25">
        <v>659</v>
      </c>
      <c r="K11" s="25">
        <v>637</v>
      </c>
      <c r="L11" s="25">
        <v>521</v>
      </c>
      <c r="M11" s="25">
        <v>638</v>
      </c>
      <c r="N11" s="320">
        <v>211</v>
      </c>
      <c r="O11" s="321">
        <v>186</v>
      </c>
      <c r="P11" s="321">
        <v>159</v>
      </c>
      <c r="Q11" s="28">
        <v>139</v>
      </c>
      <c r="R11" s="28">
        <v>109</v>
      </c>
      <c r="S11" s="321">
        <v>130</v>
      </c>
      <c r="T11" s="266">
        <v>695</v>
      </c>
      <c r="U11" s="266">
        <v>109</v>
      </c>
    </row>
    <row r="12" spans="1:21" s="96" customFormat="1" ht="13.5">
      <c r="A12" s="322" t="s">
        <v>72</v>
      </c>
      <c r="B12" s="25">
        <v>398</v>
      </c>
      <c r="C12" s="25">
        <v>410</v>
      </c>
      <c r="D12" s="25">
        <v>349</v>
      </c>
      <c r="E12" s="25">
        <v>497</v>
      </c>
      <c r="F12" s="319">
        <v>264</v>
      </c>
      <c r="G12" s="25">
        <v>303</v>
      </c>
      <c r="H12" s="26">
        <v>528</v>
      </c>
      <c r="I12" s="25">
        <v>703</v>
      </c>
      <c r="J12" s="25">
        <v>808</v>
      </c>
      <c r="K12" s="25">
        <v>846</v>
      </c>
      <c r="L12" s="25">
        <v>567</v>
      </c>
      <c r="M12" s="25">
        <v>1231</v>
      </c>
      <c r="N12" s="320">
        <v>197</v>
      </c>
      <c r="O12" s="321">
        <v>310</v>
      </c>
      <c r="P12" s="321">
        <v>304</v>
      </c>
      <c r="Q12" s="28">
        <v>241</v>
      </c>
      <c r="R12" s="28">
        <v>188</v>
      </c>
      <c r="S12" s="321">
        <v>173</v>
      </c>
      <c r="T12" s="266">
        <v>1052</v>
      </c>
      <c r="U12" s="266">
        <v>188</v>
      </c>
    </row>
    <row r="13" spans="1:21" s="96" customFormat="1" ht="13.5">
      <c r="A13" s="322" t="s">
        <v>73</v>
      </c>
      <c r="B13" s="25">
        <v>787</v>
      </c>
      <c r="C13" s="25">
        <v>775</v>
      </c>
      <c r="D13" s="25">
        <v>775</v>
      </c>
      <c r="E13" s="25">
        <v>1200</v>
      </c>
      <c r="F13" s="319">
        <v>732</v>
      </c>
      <c r="G13" s="25">
        <v>870</v>
      </c>
      <c r="H13" s="26">
        <v>902</v>
      </c>
      <c r="I13" s="25">
        <v>847</v>
      </c>
      <c r="J13" s="25">
        <v>1562</v>
      </c>
      <c r="K13" s="25">
        <v>1975</v>
      </c>
      <c r="L13" s="25">
        <v>1602</v>
      </c>
      <c r="M13" s="25">
        <v>1749</v>
      </c>
      <c r="N13" s="320">
        <v>374</v>
      </c>
      <c r="O13" s="321">
        <v>426</v>
      </c>
      <c r="P13" s="321">
        <v>847</v>
      </c>
      <c r="Q13" s="28">
        <v>735</v>
      </c>
      <c r="R13" s="28">
        <v>311</v>
      </c>
      <c r="S13" s="321">
        <v>376</v>
      </c>
      <c r="T13" s="266">
        <v>2382</v>
      </c>
      <c r="U13" s="266">
        <v>311</v>
      </c>
    </row>
    <row r="14" spans="1:21" s="96" customFormat="1" ht="13.5">
      <c r="A14" s="322" t="s">
        <v>74</v>
      </c>
      <c r="B14" s="25">
        <v>467</v>
      </c>
      <c r="C14" s="25">
        <v>474</v>
      </c>
      <c r="D14" s="25">
        <v>630</v>
      </c>
      <c r="E14" s="25">
        <v>970</v>
      </c>
      <c r="F14" s="319">
        <v>545</v>
      </c>
      <c r="G14" s="25">
        <v>693</v>
      </c>
      <c r="H14" s="26">
        <v>628</v>
      </c>
      <c r="I14" s="25">
        <v>821</v>
      </c>
      <c r="J14" s="25">
        <v>941</v>
      </c>
      <c r="K14" s="25">
        <v>1600</v>
      </c>
      <c r="L14" s="25">
        <v>1238</v>
      </c>
      <c r="M14" s="25">
        <v>1449</v>
      </c>
      <c r="N14" s="320">
        <v>409</v>
      </c>
      <c r="O14" s="321">
        <v>455</v>
      </c>
      <c r="P14" s="321">
        <v>495</v>
      </c>
      <c r="Q14" s="28">
        <v>463</v>
      </c>
      <c r="R14" s="28">
        <v>367</v>
      </c>
      <c r="S14" s="321">
        <v>338</v>
      </c>
      <c r="T14" s="266">
        <v>1822</v>
      </c>
      <c r="U14" s="266">
        <v>367</v>
      </c>
    </row>
    <row r="15" spans="1:21" s="96" customFormat="1" ht="13.5">
      <c r="A15" s="322" t="s">
        <v>75</v>
      </c>
      <c r="B15" s="25">
        <v>725</v>
      </c>
      <c r="C15" s="25">
        <v>612</v>
      </c>
      <c r="D15" s="25">
        <v>684</v>
      </c>
      <c r="E15" s="25">
        <v>1160</v>
      </c>
      <c r="F15" s="319">
        <v>736</v>
      </c>
      <c r="G15" s="25">
        <v>754</v>
      </c>
      <c r="H15" s="26">
        <v>796</v>
      </c>
      <c r="I15" s="25">
        <v>700</v>
      </c>
      <c r="J15" s="25">
        <v>1337</v>
      </c>
      <c r="K15" s="25">
        <v>1844</v>
      </c>
      <c r="L15" s="25">
        <v>1490</v>
      </c>
      <c r="M15" s="25">
        <v>1496</v>
      </c>
      <c r="N15" s="320">
        <v>406</v>
      </c>
      <c r="O15" s="321">
        <v>394</v>
      </c>
      <c r="P15" s="321">
        <v>585</v>
      </c>
      <c r="Q15" s="28">
        <v>400</v>
      </c>
      <c r="R15" s="28">
        <v>358</v>
      </c>
      <c r="S15" s="321">
        <v>295</v>
      </c>
      <c r="T15" s="266">
        <v>1785</v>
      </c>
      <c r="U15" s="266">
        <v>358</v>
      </c>
    </row>
    <row r="16" spans="1:21" s="96" customFormat="1" ht="13.5">
      <c r="A16" s="322" t="s">
        <v>76</v>
      </c>
      <c r="B16" s="25">
        <v>1813</v>
      </c>
      <c r="C16" s="25">
        <v>1916</v>
      </c>
      <c r="D16" s="25">
        <v>1749</v>
      </c>
      <c r="E16" s="25">
        <v>3489</v>
      </c>
      <c r="F16" s="319">
        <v>2262</v>
      </c>
      <c r="G16" s="25">
        <v>2235</v>
      </c>
      <c r="H16" s="26">
        <v>2624</v>
      </c>
      <c r="I16" s="25">
        <v>2702</v>
      </c>
      <c r="J16" s="25">
        <v>3729</v>
      </c>
      <c r="K16" s="25">
        <v>5238</v>
      </c>
      <c r="L16" s="25">
        <v>4497</v>
      </c>
      <c r="M16" s="25">
        <v>5326</v>
      </c>
      <c r="N16" s="28">
        <v>1285</v>
      </c>
      <c r="O16" s="321">
        <v>3105</v>
      </c>
      <c r="P16" s="321">
        <v>3798</v>
      </c>
      <c r="Q16" s="28">
        <v>2188</v>
      </c>
      <c r="R16" s="28">
        <v>1348</v>
      </c>
      <c r="S16" s="321">
        <v>1433</v>
      </c>
      <c r="T16" s="266">
        <v>10376</v>
      </c>
      <c r="U16" s="266">
        <v>1348</v>
      </c>
    </row>
    <row r="17" spans="1:21" s="96" customFormat="1" ht="13.5">
      <c r="A17" s="322" t="s">
        <v>77</v>
      </c>
      <c r="B17" s="25">
        <v>1250</v>
      </c>
      <c r="C17" s="25">
        <v>1243</v>
      </c>
      <c r="D17" s="25">
        <v>1178</v>
      </c>
      <c r="E17" s="25">
        <v>1784</v>
      </c>
      <c r="F17" s="319">
        <v>1252</v>
      </c>
      <c r="G17" s="25">
        <v>1335</v>
      </c>
      <c r="H17" s="26">
        <v>1499</v>
      </c>
      <c r="I17" s="27">
        <v>1429</v>
      </c>
      <c r="J17" s="25">
        <v>2493</v>
      </c>
      <c r="K17" s="25">
        <v>2962</v>
      </c>
      <c r="L17" s="25">
        <v>2587</v>
      </c>
      <c r="M17" s="25">
        <v>2928</v>
      </c>
      <c r="N17" s="320">
        <v>649</v>
      </c>
      <c r="O17" s="321">
        <v>813</v>
      </c>
      <c r="P17" s="321">
        <v>1017</v>
      </c>
      <c r="Q17" s="28">
        <v>708</v>
      </c>
      <c r="R17" s="28">
        <v>603</v>
      </c>
      <c r="S17" s="321">
        <v>609</v>
      </c>
      <c r="T17" s="266">
        <v>3187</v>
      </c>
      <c r="U17" s="266">
        <v>603</v>
      </c>
    </row>
    <row r="18" spans="1:21" s="96" customFormat="1" ht="13.5">
      <c r="A18" s="322" t="s">
        <v>78</v>
      </c>
      <c r="B18" s="25">
        <v>9078</v>
      </c>
      <c r="C18" s="25">
        <v>8106</v>
      </c>
      <c r="D18" s="25">
        <v>6650</v>
      </c>
      <c r="E18" s="25">
        <v>10376</v>
      </c>
      <c r="F18" s="319">
        <v>7864</v>
      </c>
      <c r="G18" s="25">
        <v>9094</v>
      </c>
      <c r="H18" s="26">
        <v>8035</v>
      </c>
      <c r="I18" s="25">
        <v>8861</v>
      </c>
      <c r="J18" s="25">
        <v>17184</v>
      </c>
      <c r="K18" s="25">
        <v>17026</v>
      </c>
      <c r="L18" s="25">
        <v>16958</v>
      </c>
      <c r="M18" s="25">
        <v>16896</v>
      </c>
      <c r="N18" s="28">
        <v>4306</v>
      </c>
      <c r="O18" s="321">
        <v>6124</v>
      </c>
      <c r="P18" s="321">
        <v>7748</v>
      </c>
      <c r="Q18" s="28">
        <v>6100</v>
      </c>
      <c r="R18" s="28">
        <v>5042</v>
      </c>
      <c r="S18" s="321">
        <v>4504</v>
      </c>
      <c r="T18" s="266">
        <v>24278</v>
      </c>
      <c r="U18" s="266">
        <v>5042</v>
      </c>
    </row>
    <row r="19" spans="1:21" s="96" customFormat="1" ht="13.5">
      <c r="A19" s="322" t="s">
        <v>79</v>
      </c>
      <c r="B19" s="25">
        <v>5174</v>
      </c>
      <c r="C19" s="25">
        <v>4820</v>
      </c>
      <c r="D19" s="25">
        <v>3902</v>
      </c>
      <c r="E19" s="25">
        <v>6351</v>
      </c>
      <c r="F19" s="319">
        <v>4520</v>
      </c>
      <c r="G19" s="25">
        <v>5137</v>
      </c>
      <c r="H19" s="26">
        <v>4734</v>
      </c>
      <c r="I19" s="25">
        <v>4352</v>
      </c>
      <c r="J19" s="25">
        <v>9994</v>
      </c>
      <c r="K19" s="25">
        <v>10253</v>
      </c>
      <c r="L19" s="25">
        <v>9657</v>
      </c>
      <c r="M19" s="25">
        <v>9086</v>
      </c>
      <c r="N19" s="28">
        <v>2121</v>
      </c>
      <c r="O19" s="321">
        <v>3118</v>
      </c>
      <c r="P19" s="321">
        <v>3539</v>
      </c>
      <c r="Q19" s="28">
        <v>2504</v>
      </c>
      <c r="R19" s="28">
        <v>1909</v>
      </c>
      <c r="S19" s="321">
        <v>1716</v>
      </c>
      <c r="T19" s="266">
        <v>11282</v>
      </c>
      <c r="U19" s="266">
        <v>1909</v>
      </c>
    </row>
    <row r="20" spans="1:21" s="96" customFormat="1" ht="13.5">
      <c r="A20" s="322" t="s">
        <v>80</v>
      </c>
      <c r="B20" s="25">
        <v>764</v>
      </c>
      <c r="C20" s="25">
        <v>710</v>
      </c>
      <c r="D20" s="25">
        <v>625</v>
      </c>
      <c r="E20" s="25">
        <v>1011</v>
      </c>
      <c r="F20" s="319">
        <v>705</v>
      </c>
      <c r="G20" s="25">
        <v>679</v>
      </c>
      <c r="H20" s="26">
        <v>767</v>
      </c>
      <c r="I20" s="25">
        <v>759</v>
      </c>
      <c r="J20" s="25">
        <v>1474</v>
      </c>
      <c r="K20" s="25">
        <v>1636</v>
      </c>
      <c r="L20" s="25">
        <v>1384</v>
      </c>
      <c r="M20" s="25">
        <v>1526</v>
      </c>
      <c r="N20" s="320">
        <v>309</v>
      </c>
      <c r="O20" s="321">
        <v>468</v>
      </c>
      <c r="P20" s="321">
        <v>511</v>
      </c>
      <c r="Q20" s="28">
        <v>329</v>
      </c>
      <c r="R20" s="28">
        <v>275</v>
      </c>
      <c r="S20" s="321">
        <v>239</v>
      </c>
      <c r="T20" s="266">
        <v>1617</v>
      </c>
      <c r="U20" s="266">
        <v>275</v>
      </c>
    </row>
    <row r="21" spans="1:21" s="96" customFormat="1" ht="13.5">
      <c r="A21" s="322" t="s">
        <v>83</v>
      </c>
      <c r="B21" s="25">
        <v>431</v>
      </c>
      <c r="C21" s="25">
        <v>367</v>
      </c>
      <c r="D21" s="25">
        <v>350</v>
      </c>
      <c r="E21" s="25">
        <v>518</v>
      </c>
      <c r="F21" s="319">
        <v>490</v>
      </c>
      <c r="G21" s="25">
        <v>434</v>
      </c>
      <c r="H21" s="26">
        <v>452</v>
      </c>
      <c r="I21" s="25">
        <v>435</v>
      </c>
      <c r="J21" s="25">
        <v>798</v>
      </c>
      <c r="K21" s="25">
        <v>868</v>
      </c>
      <c r="L21" s="25">
        <v>924</v>
      </c>
      <c r="M21" s="25">
        <v>887</v>
      </c>
      <c r="N21" s="320">
        <v>186</v>
      </c>
      <c r="O21" s="321">
        <v>181</v>
      </c>
      <c r="P21" s="321">
        <v>162</v>
      </c>
      <c r="Q21" s="28">
        <v>209</v>
      </c>
      <c r="R21" s="28">
        <v>198</v>
      </c>
      <c r="S21" s="321">
        <v>159</v>
      </c>
      <c r="T21" s="266">
        <v>738</v>
      </c>
      <c r="U21" s="266">
        <v>198</v>
      </c>
    </row>
    <row r="22" spans="1:21" s="96" customFormat="1" ht="13.5">
      <c r="A22" s="322" t="s">
        <v>84</v>
      </c>
      <c r="B22" s="25">
        <v>351</v>
      </c>
      <c r="C22" s="25">
        <v>263</v>
      </c>
      <c r="D22" s="25">
        <v>254</v>
      </c>
      <c r="E22" s="25">
        <v>407</v>
      </c>
      <c r="F22" s="319">
        <v>357</v>
      </c>
      <c r="G22" s="25">
        <v>341</v>
      </c>
      <c r="H22" s="26">
        <v>411</v>
      </c>
      <c r="I22" s="25">
        <v>120</v>
      </c>
      <c r="J22" s="25">
        <v>614</v>
      </c>
      <c r="K22" s="25">
        <v>661</v>
      </c>
      <c r="L22" s="25">
        <v>698</v>
      </c>
      <c r="M22" s="25">
        <v>531</v>
      </c>
      <c r="N22" s="320">
        <v>208</v>
      </c>
      <c r="O22" s="321">
        <v>186</v>
      </c>
      <c r="P22" s="321">
        <v>202</v>
      </c>
      <c r="Q22" s="28">
        <v>164</v>
      </c>
      <c r="R22" s="28">
        <v>146</v>
      </c>
      <c r="S22" s="321">
        <v>199</v>
      </c>
      <c r="T22" s="266">
        <v>760</v>
      </c>
      <c r="U22" s="266">
        <v>146</v>
      </c>
    </row>
    <row r="23" spans="1:21" s="96" customFormat="1" ht="13.5">
      <c r="A23" s="322" t="s">
        <v>85</v>
      </c>
      <c r="B23" s="25">
        <v>203</v>
      </c>
      <c r="C23" s="25">
        <v>137</v>
      </c>
      <c r="D23" s="25">
        <v>167</v>
      </c>
      <c r="E23" s="25">
        <v>270</v>
      </c>
      <c r="F23" s="319">
        <v>214</v>
      </c>
      <c r="G23" s="25">
        <v>209</v>
      </c>
      <c r="H23" s="26">
        <v>186</v>
      </c>
      <c r="I23" s="27">
        <v>198</v>
      </c>
      <c r="J23" s="25">
        <v>340</v>
      </c>
      <c r="K23" s="25">
        <v>437</v>
      </c>
      <c r="L23" s="25">
        <v>423</v>
      </c>
      <c r="M23" s="25">
        <v>384</v>
      </c>
      <c r="N23" s="320">
        <v>98</v>
      </c>
      <c r="O23" s="321">
        <v>106</v>
      </c>
      <c r="P23" s="321">
        <v>83</v>
      </c>
      <c r="Q23" s="28">
        <v>97</v>
      </c>
      <c r="R23" s="28">
        <v>84</v>
      </c>
      <c r="S23" s="321">
        <v>35</v>
      </c>
      <c r="T23" s="266">
        <v>384</v>
      </c>
      <c r="U23" s="266">
        <v>84</v>
      </c>
    </row>
    <row r="24" spans="1:21" s="96" customFormat="1" ht="13.5">
      <c r="A24" s="322" t="s">
        <v>81</v>
      </c>
      <c r="B24" s="25">
        <v>269</v>
      </c>
      <c r="C24" s="25">
        <v>245</v>
      </c>
      <c r="D24" s="25">
        <v>180</v>
      </c>
      <c r="E24" s="25">
        <v>384</v>
      </c>
      <c r="F24" s="319">
        <v>278</v>
      </c>
      <c r="G24" s="25">
        <v>336</v>
      </c>
      <c r="H24" s="26">
        <v>285</v>
      </c>
      <c r="I24" s="25">
        <v>298</v>
      </c>
      <c r="J24" s="25">
        <v>514</v>
      </c>
      <c r="K24" s="25">
        <v>564</v>
      </c>
      <c r="L24" s="25">
        <v>614</v>
      </c>
      <c r="M24" s="25">
        <v>583</v>
      </c>
      <c r="N24" s="320">
        <v>147</v>
      </c>
      <c r="O24" s="321">
        <v>229</v>
      </c>
      <c r="P24" s="321">
        <v>226</v>
      </c>
      <c r="Q24" s="28">
        <v>160</v>
      </c>
      <c r="R24" s="28">
        <v>176</v>
      </c>
      <c r="S24" s="321">
        <v>138</v>
      </c>
      <c r="T24" s="266">
        <v>762</v>
      </c>
      <c r="U24" s="266">
        <v>176</v>
      </c>
    </row>
    <row r="25" spans="1:21" s="96" customFormat="1" ht="13.5">
      <c r="A25" s="322" t="s">
        <v>82</v>
      </c>
      <c r="B25" s="25">
        <v>831</v>
      </c>
      <c r="C25" s="25">
        <v>661</v>
      </c>
      <c r="D25" s="25">
        <v>690</v>
      </c>
      <c r="E25" s="25">
        <v>1392</v>
      </c>
      <c r="F25" s="319">
        <v>917</v>
      </c>
      <c r="G25" s="25">
        <v>1083</v>
      </c>
      <c r="H25" s="26">
        <v>1001</v>
      </c>
      <c r="I25" s="25">
        <v>1014</v>
      </c>
      <c r="J25" s="25">
        <v>1492</v>
      </c>
      <c r="K25" s="25">
        <v>2082</v>
      </c>
      <c r="L25" s="25">
        <v>2000</v>
      </c>
      <c r="M25" s="25">
        <v>2015</v>
      </c>
      <c r="N25" s="320">
        <v>467</v>
      </c>
      <c r="O25" s="321">
        <v>484</v>
      </c>
      <c r="P25" s="321">
        <v>723</v>
      </c>
      <c r="Q25" s="28">
        <v>630</v>
      </c>
      <c r="R25" s="28">
        <v>334</v>
      </c>
      <c r="S25" s="321">
        <v>318</v>
      </c>
      <c r="T25" s="266">
        <v>2304</v>
      </c>
      <c r="U25" s="266">
        <v>334</v>
      </c>
    </row>
    <row r="26" spans="1:21" s="96" customFormat="1" ht="13.5">
      <c r="A26" s="322" t="s">
        <v>86</v>
      </c>
      <c r="B26" s="25">
        <v>346</v>
      </c>
      <c r="C26" s="25">
        <v>291</v>
      </c>
      <c r="D26" s="25">
        <v>205</v>
      </c>
      <c r="E26" s="25">
        <v>377</v>
      </c>
      <c r="F26" s="319">
        <v>257</v>
      </c>
      <c r="G26" s="25">
        <v>288</v>
      </c>
      <c r="H26" s="26">
        <v>271</v>
      </c>
      <c r="I26" s="25">
        <v>244</v>
      </c>
      <c r="J26" s="25">
        <v>637</v>
      </c>
      <c r="K26" s="25">
        <v>582</v>
      </c>
      <c r="L26" s="25">
        <v>545</v>
      </c>
      <c r="M26" s="25">
        <v>515</v>
      </c>
      <c r="N26" s="320">
        <v>120</v>
      </c>
      <c r="O26" s="321">
        <v>140</v>
      </c>
      <c r="P26" s="321">
        <v>202</v>
      </c>
      <c r="Q26" s="28">
        <v>160</v>
      </c>
      <c r="R26" s="28">
        <v>114</v>
      </c>
      <c r="S26" s="321">
        <v>131</v>
      </c>
      <c r="T26" s="266">
        <v>622</v>
      </c>
      <c r="U26" s="266">
        <v>114</v>
      </c>
    </row>
    <row r="27" spans="1:21" s="96" customFormat="1" ht="13.5">
      <c r="A27" s="322" t="s">
        <v>87</v>
      </c>
      <c r="B27" s="25">
        <v>1607</v>
      </c>
      <c r="C27" s="25">
        <v>1672</v>
      </c>
      <c r="D27" s="25">
        <v>1435</v>
      </c>
      <c r="E27" s="25">
        <v>2365</v>
      </c>
      <c r="F27" s="319">
        <v>1633</v>
      </c>
      <c r="G27" s="25">
        <v>1789</v>
      </c>
      <c r="H27" s="26">
        <v>1862</v>
      </c>
      <c r="I27" s="27">
        <v>1886</v>
      </c>
      <c r="J27" s="25">
        <v>3279</v>
      </c>
      <c r="K27" s="25">
        <v>3800</v>
      </c>
      <c r="L27" s="25">
        <v>3422</v>
      </c>
      <c r="M27" s="25">
        <v>3748</v>
      </c>
      <c r="N27" s="320">
        <v>939</v>
      </c>
      <c r="O27" s="321">
        <v>1234</v>
      </c>
      <c r="P27" s="321">
        <v>1071</v>
      </c>
      <c r="Q27" s="28">
        <v>1254</v>
      </c>
      <c r="R27" s="28">
        <v>1031</v>
      </c>
      <c r="S27" s="321">
        <v>1007</v>
      </c>
      <c r="T27" s="266">
        <v>4498</v>
      </c>
      <c r="U27" s="266">
        <v>1031</v>
      </c>
    </row>
    <row r="28" spans="1:21" s="96" customFormat="1" ht="13.5">
      <c r="A28" s="322" t="s">
        <v>88</v>
      </c>
      <c r="B28" s="25">
        <v>3775</v>
      </c>
      <c r="C28" s="25">
        <v>3354</v>
      </c>
      <c r="D28" s="25">
        <v>2760</v>
      </c>
      <c r="E28" s="25">
        <v>4676</v>
      </c>
      <c r="F28" s="319">
        <v>3249</v>
      </c>
      <c r="G28" s="25">
        <v>3893</v>
      </c>
      <c r="H28" s="26">
        <v>3517</v>
      </c>
      <c r="I28" s="25">
        <v>4059</v>
      </c>
      <c r="J28" s="25">
        <v>7129</v>
      </c>
      <c r="K28" s="25">
        <v>7436</v>
      </c>
      <c r="L28" s="25">
        <v>7142</v>
      </c>
      <c r="M28" s="25">
        <v>7576</v>
      </c>
      <c r="N28" s="28">
        <v>1937</v>
      </c>
      <c r="O28" s="321">
        <v>2928</v>
      </c>
      <c r="P28" s="321">
        <v>3642</v>
      </c>
      <c r="Q28" s="28">
        <v>5069</v>
      </c>
      <c r="R28" s="28">
        <v>1884</v>
      </c>
      <c r="S28" s="321">
        <v>2070</v>
      </c>
      <c r="T28" s="266">
        <v>13576</v>
      </c>
      <c r="U28" s="266">
        <v>1884</v>
      </c>
    </row>
    <row r="29" spans="1:21" s="96" customFormat="1" ht="13.5">
      <c r="A29" s="322" t="s">
        <v>89</v>
      </c>
      <c r="B29" s="25">
        <v>347</v>
      </c>
      <c r="C29" s="25">
        <v>405</v>
      </c>
      <c r="D29" s="25">
        <v>344</v>
      </c>
      <c r="E29" s="25">
        <v>621</v>
      </c>
      <c r="F29" s="319">
        <v>434</v>
      </c>
      <c r="G29" s="25">
        <v>476</v>
      </c>
      <c r="H29" s="26">
        <v>384</v>
      </c>
      <c r="I29" s="25">
        <v>425</v>
      </c>
      <c r="J29" s="25">
        <v>752</v>
      </c>
      <c r="K29" s="25">
        <v>965</v>
      </c>
      <c r="L29" s="25">
        <v>910</v>
      </c>
      <c r="M29" s="25">
        <v>809</v>
      </c>
      <c r="N29" s="320">
        <v>185</v>
      </c>
      <c r="O29" s="321">
        <v>287</v>
      </c>
      <c r="P29" s="321">
        <v>289</v>
      </c>
      <c r="Q29" s="28">
        <v>205</v>
      </c>
      <c r="R29" s="28">
        <v>189</v>
      </c>
      <c r="S29" s="321">
        <v>158</v>
      </c>
      <c r="T29" s="266">
        <v>966</v>
      </c>
      <c r="U29" s="266">
        <v>189</v>
      </c>
    </row>
    <row r="30" spans="1:21" s="96" customFormat="1" ht="13.5">
      <c r="A30" s="322" t="s">
        <v>90</v>
      </c>
      <c r="B30" s="25">
        <v>489</v>
      </c>
      <c r="C30" s="25">
        <v>410</v>
      </c>
      <c r="D30" s="25">
        <v>531</v>
      </c>
      <c r="E30" s="25">
        <v>668</v>
      </c>
      <c r="F30" s="319">
        <v>484</v>
      </c>
      <c r="G30" s="25">
        <v>532</v>
      </c>
      <c r="H30" s="26">
        <v>594</v>
      </c>
      <c r="I30" s="25">
        <v>544</v>
      </c>
      <c r="J30" s="25">
        <v>899</v>
      </c>
      <c r="K30" s="25">
        <v>1199</v>
      </c>
      <c r="L30" s="25">
        <v>1016</v>
      </c>
      <c r="M30" s="25">
        <v>1138</v>
      </c>
      <c r="N30" s="320">
        <v>218</v>
      </c>
      <c r="O30" s="321">
        <v>306</v>
      </c>
      <c r="P30" s="321">
        <v>390</v>
      </c>
      <c r="Q30" s="28">
        <v>281</v>
      </c>
      <c r="R30" s="28">
        <v>289</v>
      </c>
      <c r="S30" s="321">
        <v>235</v>
      </c>
      <c r="T30" s="266">
        <v>1195</v>
      </c>
      <c r="U30" s="266">
        <v>289</v>
      </c>
    </row>
    <row r="31" spans="1:21" s="96" customFormat="1" ht="13.5">
      <c r="A31" s="322" t="s">
        <v>91</v>
      </c>
      <c r="B31" s="25">
        <v>987</v>
      </c>
      <c r="C31" s="25">
        <v>941</v>
      </c>
      <c r="D31" s="25">
        <v>932</v>
      </c>
      <c r="E31" s="25">
        <v>1473</v>
      </c>
      <c r="F31" s="319">
        <v>1057</v>
      </c>
      <c r="G31" s="25">
        <v>1071</v>
      </c>
      <c r="H31" s="26">
        <v>1191</v>
      </c>
      <c r="I31" s="25">
        <v>1018</v>
      </c>
      <c r="J31" s="25">
        <v>1928</v>
      </c>
      <c r="K31" s="25">
        <v>2405</v>
      </c>
      <c r="L31" s="25">
        <v>2128</v>
      </c>
      <c r="M31" s="25">
        <v>2209</v>
      </c>
      <c r="N31" s="320">
        <v>583</v>
      </c>
      <c r="O31" s="321">
        <v>1100</v>
      </c>
      <c r="P31" s="321">
        <v>979</v>
      </c>
      <c r="Q31" s="28">
        <v>793</v>
      </c>
      <c r="R31" s="28">
        <v>566</v>
      </c>
      <c r="S31" s="321">
        <v>463</v>
      </c>
      <c r="T31" s="266">
        <v>3455</v>
      </c>
      <c r="U31" s="266">
        <v>566</v>
      </c>
    </row>
    <row r="32" spans="1:21" s="96" customFormat="1" ht="13.5">
      <c r="A32" s="322" t="s">
        <v>92</v>
      </c>
      <c r="B32" s="25">
        <v>5872</v>
      </c>
      <c r="C32" s="25">
        <v>5712</v>
      </c>
      <c r="D32" s="25">
        <v>4976</v>
      </c>
      <c r="E32" s="25">
        <v>7946</v>
      </c>
      <c r="F32" s="319">
        <v>5755</v>
      </c>
      <c r="G32" s="25">
        <v>6803</v>
      </c>
      <c r="H32" s="26">
        <v>6090</v>
      </c>
      <c r="I32" s="25">
        <v>6133</v>
      </c>
      <c r="J32" s="25">
        <v>11584</v>
      </c>
      <c r="K32" s="25">
        <v>12922</v>
      </c>
      <c r="L32" s="25">
        <v>12558</v>
      </c>
      <c r="M32" s="25">
        <v>12223</v>
      </c>
      <c r="N32" s="28">
        <v>2700</v>
      </c>
      <c r="O32" s="321">
        <v>4159</v>
      </c>
      <c r="P32" s="321">
        <v>5229</v>
      </c>
      <c r="Q32" s="28">
        <v>4112</v>
      </c>
      <c r="R32" s="28">
        <v>2910</v>
      </c>
      <c r="S32" s="321">
        <v>3249</v>
      </c>
      <c r="T32" s="266">
        <v>16200</v>
      </c>
      <c r="U32" s="266">
        <v>2910</v>
      </c>
    </row>
    <row r="33" spans="1:21" s="96" customFormat="1" ht="13.5">
      <c r="A33" s="322" t="s">
        <v>93</v>
      </c>
      <c r="B33" s="25">
        <v>2073</v>
      </c>
      <c r="C33" s="25">
        <v>1731</v>
      </c>
      <c r="D33" s="25">
        <v>1663</v>
      </c>
      <c r="E33" s="25">
        <v>2440</v>
      </c>
      <c r="F33" s="319">
        <v>1764</v>
      </c>
      <c r="G33" s="25">
        <v>2042</v>
      </c>
      <c r="H33" s="26">
        <v>2178</v>
      </c>
      <c r="I33" s="27">
        <v>2150</v>
      </c>
      <c r="J33" s="25">
        <v>3804</v>
      </c>
      <c r="K33" s="25">
        <v>4103</v>
      </c>
      <c r="L33" s="25">
        <v>3806</v>
      </c>
      <c r="M33" s="25">
        <v>4328</v>
      </c>
      <c r="N33" s="28">
        <v>1083</v>
      </c>
      <c r="O33" s="321">
        <v>2343</v>
      </c>
      <c r="P33" s="321">
        <v>2466</v>
      </c>
      <c r="Q33" s="28">
        <v>1588</v>
      </c>
      <c r="R33" s="28">
        <v>1016</v>
      </c>
      <c r="S33" s="321">
        <v>939</v>
      </c>
      <c r="T33" s="266">
        <v>7480</v>
      </c>
      <c r="U33" s="266">
        <v>1016</v>
      </c>
    </row>
    <row r="34" spans="1:21" s="96" customFormat="1" ht="13.5">
      <c r="A34" s="322" t="s">
        <v>94</v>
      </c>
      <c r="B34" s="25">
        <v>100</v>
      </c>
      <c r="C34" s="25">
        <v>96</v>
      </c>
      <c r="D34" s="25">
        <v>170</v>
      </c>
      <c r="E34" s="25">
        <v>175</v>
      </c>
      <c r="F34" s="319">
        <v>162</v>
      </c>
      <c r="G34" s="25">
        <v>150</v>
      </c>
      <c r="H34" s="26">
        <v>170</v>
      </c>
      <c r="I34" s="25">
        <v>157</v>
      </c>
      <c r="J34" s="25">
        <v>196</v>
      </c>
      <c r="K34" s="25">
        <v>345</v>
      </c>
      <c r="L34" s="25">
        <v>312</v>
      </c>
      <c r="M34" s="25">
        <v>327</v>
      </c>
      <c r="N34" s="320">
        <v>60</v>
      </c>
      <c r="O34" s="321">
        <v>90</v>
      </c>
      <c r="P34" s="321">
        <v>114</v>
      </c>
      <c r="Q34" s="28">
        <v>89</v>
      </c>
      <c r="R34" s="28">
        <v>85</v>
      </c>
      <c r="S34" s="321">
        <v>34</v>
      </c>
      <c r="T34" s="266">
        <v>353</v>
      </c>
      <c r="U34" s="266">
        <v>85</v>
      </c>
    </row>
    <row r="35" spans="1:21" s="96" customFormat="1" ht="13.5">
      <c r="A35" s="322" t="s">
        <v>95</v>
      </c>
      <c r="B35" s="25">
        <v>167</v>
      </c>
      <c r="C35" s="25">
        <v>176</v>
      </c>
      <c r="D35" s="25">
        <v>205</v>
      </c>
      <c r="E35" s="25">
        <v>370</v>
      </c>
      <c r="F35" s="319">
        <v>204</v>
      </c>
      <c r="G35" s="25">
        <v>188</v>
      </c>
      <c r="H35" s="26">
        <v>152</v>
      </c>
      <c r="I35" s="25">
        <v>211</v>
      </c>
      <c r="J35" s="25">
        <v>343</v>
      </c>
      <c r="K35" s="25">
        <v>575</v>
      </c>
      <c r="L35" s="25">
        <v>392</v>
      </c>
      <c r="M35" s="25">
        <v>363</v>
      </c>
      <c r="N35" s="320">
        <v>121</v>
      </c>
      <c r="O35" s="321">
        <v>131</v>
      </c>
      <c r="P35" s="321">
        <v>118</v>
      </c>
      <c r="Q35" s="28">
        <v>48</v>
      </c>
      <c r="R35" s="28">
        <v>45</v>
      </c>
      <c r="S35" s="321">
        <v>124</v>
      </c>
      <c r="T35" s="266">
        <v>418</v>
      </c>
      <c r="U35" s="266">
        <v>45</v>
      </c>
    </row>
    <row r="36" spans="1:21" s="96" customFormat="1" ht="13.5">
      <c r="A36" s="322" t="s">
        <v>96</v>
      </c>
      <c r="B36" s="25">
        <v>97</v>
      </c>
      <c r="C36" s="25">
        <v>99</v>
      </c>
      <c r="D36" s="25">
        <v>85</v>
      </c>
      <c r="E36" s="25">
        <v>180</v>
      </c>
      <c r="F36" s="319">
        <v>121</v>
      </c>
      <c r="G36" s="25">
        <v>98</v>
      </c>
      <c r="H36" s="26">
        <v>72</v>
      </c>
      <c r="I36" s="25">
        <v>56</v>
      </c>
      <c r="J36" s="25">
        <v>196</v>
      </c>
      <c r="K36" s="25">
        <v>265</v>
      </c>
      <c r="L36" s="25">
        <v>219</v>
      </c>
      <c r="M36" s="25">
        <v>128</v>
      </c>
      <c r="N36" s="320">
        <v>19</v>
      </c>
      <c r="O36" s="321">
        <v>22</v>
      </c>
      <c r="P36" s="321">
        <v>22</v>
      </c>
      <c r="Q36" s="28">
        <v>14</v>
      </c>
      <c r="R36" s="28">
        <v>13</v>
      </c>
      <c r="S36" s="321">
        <v>32</v>
      </c>
      <c r="T36" s="266">
        <v>77</v>
      </c>
      <c r="U36" s="266">
        <v>13</v>
      </c>
    </row>
    <row r="37" spans="1:21" s="96" customFormat="1" ht="13.5">
      <c r="A37" s="322" t="s">
        <v>97</v>
      </c>
      <c r="B37" s="25">
        <v>127</v>
      </c>
      <c r="C37" s="25">
        <v>125</v>
      </c>
      <c r="D37" s="25">
        <v>94</v>
      </c>
      <c r="E37" s="25">
        <v>147</v>
      </c>
      <c r="F37" s="319">
        <v>92</v>
      </c>
      <c r="G37" s="25">
        <v>79</v>
      </c>
      <c r="H37" s="26">
        <v>108</v>
      </c>
      <c r="I37" s="25">
        <v>128</v>
      </c>
      <c r="J37" s="25">
        <v>252</v>
      </c>
      <c r="K37" s="25">
        <v>241</v>
      </c>
      <c r="L37" s="25">
        <v>171</v>
      </c>
      <c r="M37" s="25">
        <v>236</v>
      </c>
      <c r="N37" s="320">
        <v>57</v>
      </c>
      <c r="O37" s="321">
        <v>82</v>
      </c>
      <c r="P37" s="321">
        <v>98</v>
      </c>
      <c r="Q37" s="28">
        <v>59</v>
      </c>
      <c r="R37" s="28">
        <v>56</v>
      </c>
      <c r="S37" s="321">
        <v>51</v>
      </c>
      <c r="T37" s="266">
        <v>296</v>
      </c>
      <c r="U37" s="266">
        <v>56</v>
      </c>
    </row>
    <row r="38" spans="1:21" s="96" customFormat="1" ht="13.5">
      <c r="A38" s="322" t="s">
        <v>98</v>
      </c>
      <c r="B38" s="25">
        <v>703</v>
      </c>
      <c r="C38" s="25">
        <v>751</v>
      </c>
      <c r="D38" s="25">
        <v>667</v>
      </c>
      <c r="E38" s="25">
        <v>1043</v>
      </c>
      <c r="F38" s="319">
        <v>678</v>
      </c>
      <c r="G38" s="25">
        <v>768</v>
      </c>
      <c r="H38" s="26">
        <v>738</v>
      </c>
      <c r="I38" s="27">
        <v>572</v>
      </c>
      <c r="J38" s="25">
        <v>1454</v>
      </c>
      <c r="K38" s="25">
        <v>1710</v>
      </c>
      <c r="L38" s="25">
        <v>1446</v>
      </c>
      <c r="M38" s="25">
        <v>1310</v>
      </c>
      <c r="N38" s="320">
        <v>310</v>
      </c>
      <c r="O38" s="321">
        <v>449</v>
      </c>
      <c r="P38" s="321">
        <v>566</v>
      </c>
      <c r="Q38" s="28">
        <v>618</v>
      </c>
      <c r="R38" s="28">
        <v>409</v>
      </c>
      <c r="S38" s="321">
        <v>441</v>
      </c>
      <c r="T38" s="266">
        <v>1943</v>
      </c>
      <c r="U38" s="266">
        <v>409</v>
      </c>
    </row>
    <row r="39" spans="1:21" s="96" customFormat="1" ht="13.5">
      <c r="A39" s="322" t="s">
        <v>99</v>
      </c>
      <c r="B39" s="25">
        <v>830</v>
      </c>
      <c r="C39" s="25">
        <v>923</v>
      </c>
      <c r="D39" s="25">
        <v>913</v>
      </c>
      <c r="E39" s="25">
        <v>1849</v>
      </c>
      <c r="F39" s="319">
        <v>1160</v>
      </c>
      <c r="G39" s="25">
        <v>1302</v>
      </c>
      <c r="H39" s="26">
        <v>1371</v>
      </c>
      <c r="I39" s="25">
        <v>1378</v>
      </c>
      <c r="J39" s="25">
        <v>1753</v>
      </c>
      <c r="K39" s="25">
        <v>2762</v>
      </c>
      <c r="L39" s="25">
        <v>2462</v>
      </c>
      <c r="M39" s="25">
        <v>2749</v>
      </c>
      <c r="N39" s="320">
        <v>579</v>
      </c>
      <c r="O39" s="321">
        <v>700</v>
      </c>
      <c r="P39" s="321">
        <v>691</v>
      </c>
      <c r="Q39" s="28">
        <v>713</v>
      </c>
      <c r="R39" s="28">
        <v>449</v>
      </c>
      <c r="S39" s="321">
        <v>392</v>
      </c>
      <c r="T39" s="266">
        <v>2683</v>
      </c>
      <c r="U39" s="266">
        <v>449</v>
      </c>
    </row>
    <row r="40" spans="1:21" s="96" customFormat="1" ht="13.5">
      <c r="A40" s="322" t="s">
        <v>100</v>
      </c>
      <c r="B40" s="25">
        <v>401</v>
      </c>
      <c r="C40" s="25">
        <v>379</v>
      </c>
      <c r="D40" s="25">
        <v>416</v>
      </c>
      <c r="E40" s="25">
        <v>573</v>
      </c>
      <c r="F40" s="319">
        <v>422</v>
      </c>
      <c r="G40" s="25">
        <v>379</v>
      </c>
      <c r="H40" s="26">
        <v>405</v>
      </c>
      <c r="I40" s="25">
        <v>418</v>
      </c>
      <c r="J40" s="25">
        <v>780</v>
      </c>
      <c r="K40" s="25">
        <v>989</v>
      </c>
      <c r="L40" s="25">
        <v>801</v>
      </c>
      <c r="M40" s="25">
        <v>823</v>
      </c>
      <c r="N40" s="320">
        <v>217</v>
      </c>
      <c r="O40" s="321">
        <v>156</v>
      </c>
      <c r="P40" s="321">
        <v>157</v>
      </c>
      <c r="Q40" s="28">
        <v>146</v>
      </c>
      <c r="R40" s="28">
        <v>230</v>
      </c>
      <c r="S40" s="321">
        <v>192</v>
      </c>
      <c r="T40" s="266">
        <v>676</v>
      </c>
      <c r="U40" s="266">
        <v>230</v>
      </c>
    </row>
    <row r="41" spans="1:21" s="96" customFormat="1" ht="13.5">
      <c r="A41" s="322" t="s">
        <v>101</v>
      </c>
      <c r="B41" s="25">
        <v>230</v>
      </c>
      <c r="C41" s="25">
        <v>196</v>
      </c>
      <c r="D41" s="25">
        <v>236</v>
      </c>
      <c r="E41" s="25">
        <v>367</v>
      </c>
      <c r="F41" s="319">
        <v>216</v>
      </c>
      <c r="G41" s="25">
        <v>211</v>
      </c>
      <c r="H41" s="26">
        <v>266</v>
      </c>
      <c r="I41" s="25">
        <v>257</v>
      </c>
      <c r="J41" s="25">
        <v>426</v>
      </c>
      <c r="K41" s="25">
        <v>603</v>
      </c>
      <c r="L41" s="25">
        <v>427</v>
      </c>
      <c r="M41" s="25">
        <v>523</v>
      </c>
      <c r="N41" s="320">
        <v>139</v>
      </c>
      <c r="O41" s="321">
        <v>125</v>
      </c>
      <c r="P41" s="321">
        <v>113</v>
      </c>
      <c r="Q41" s="28">
        <v>124</v>
      </c>
      <c r="R41" s="28">
        <v>82</v>
      </c>
      <c r="S41" s="321">
        <v>82</v>
      </c>
      <c r="T41" s="266">
        <v>501</v>
      </c>
      <c r="U41" s="266">
        <v>82</v>
      </c>
    </row>
    <row r="42" spans="1:21" s="96" customFormat="1" ht="13.5">
      <c r="A42" s="322" t="s">
        <v>102</v>
      </c>
      <c r="B42" s="25">
        <v>348</v>
      </c>
      <c r="C42" s="25">
        <v>307</v>
      </c>
      <c r="D42" s="25">
        <v>343</v>
      </c>
      <c r="E42" s="25">
        <v>543</v>
      </c>
      <c r="F42" s="319">
        <v>535</v>
      </c>
      <c r="G42" s="25">
        <v>414</v>
      </c>
      <c r="H42" s="26">
        <v>393</v>
      </c>
      <c r="I42" s="27">
        <v>386</v>
      </c>
      <c r="J42" s="25">
        <v>655</v>
      </c>
      <c r="K42" s="25">
        <v>886</v>
      </c>
      <c r="L42" s="25">
        <v>949</v>
      </c>
      <c r="M42" s="25">
        <v>779</v>
      </c>
      <c r="N42" s="320">
        <v>148</v>
      </c>
      <c r="O42" s="321">
        <v>135</v>
      </c>
      <c r="P42" s="321">
        <v>195</v>
      </c>
      <c r="Q42" s="28">
        <v>113</v>
      </c>
      <c r="R42" s="28">
        <v>109</v>
      </c>
      <c r="S42" s="321">
        <v>147</v>
      </c>
      <c r="T42" s="266">
        <v>591</v>
      </c>
      <c r="U42" s="266">
        <v>109</v>
      </c>
    </row>
    <row r="43" spans="1:21" s="96" customFormat="1" ht="13.5">
      <c r="A43" s="322" t="s">
        <v>103</v>
      </c>
      <c r="B43" s="25">
        <v>593</v>
      </c>
      <c r="C43" s="25">
        <v>591</v>
      </c>
      <c r="D43" s="25">
        <v>385</v>
      </c>
      <c r="E43" s="25">
        <v>606</v>
      </c>
      <c r="F43" s="319">
        <v>492</v>
      </c>
      <c r="G43" s="25">
        <v>458</v>
      </c>
      <c r="H43" s="26">
        <v>438</v>
      </c>
      <c r="I43" s="25">
        <v>771</v>
      </c>
      <c r="J43" s="25">
        <v>1184</v>
      </c>
      <c r="K43" s="25">
        <v>991</v>
      </c>
      <c r="L43" s="25">
        <v>950</v>
      </c>
      <c r="M43" s="25">
        <v>1209</v>
      </c>
      <c r="N43" s="320">
        <v>218</v>
      </c>
      <c r="O43" s="321">
        <v>180</v>
      </c>
      <c r="P43" s="321">
        <v>175</v>
      </c>
      <c r="Q43" s="28">
        <v>240</v>
      </c>
      <c r="R43" s="28">
        <v>184</v>
      </c>
      <c r="S43" s="321">
        <v>149</v>
      </c>
      <c r="T43" s="266">
        <v>813</v>
      </c>
      <c r="U43" s="266">
        <v>184</v>
      </c>
    </row>
    <row r="44" spans="1:21" s="96" customFormat="1" ht="13.5">
      <c r="A44" s="322" t="s">
        <v>104</v>
      </c>
      <c r="B44" s="25">
        <v>259</v>
      </c>
      <c r="C44" s="25">
        <v>181</v>
      </c>
      <c r="D44" s="25">
        <v>210</v>
      </c>
      <c r="E44" s="25">
        <v>255</v>
      </c>
      <c r="F44" s="319">
        <v>116</v>
      </c>
      <c r="G44" s="25">
        <v>151</v>
      </c>
      <c r="H44" s="26">
        <v>197</v>
      </c>
      <c r="I44" s="25">
        <v>186</v>
      </c>
      <c r="J44" s="25">
        <v>440</v>
      </c>
      <c r="K44" s="25">
        <v>465</v>
      </c>
      <c r="L44" s="25">
        <v>267</v>
      </c>
      <c r="M44" s="25">
        <v>383</v>
      </c>
      <c r="N44" s="320">
        <v>86</v>
      </c>
      <c r="O44" s="321">
        <v>100</v>
      </c>
      <c r="P44" s="321">
        <v>78</v>
      </c>
      <c r="Q44" s="28">
        <v>118</v>
      </c>
      <c r="R44" s="28">
        <v>100</v>
      </c>
      <c r="S44" s="321">
        <v>80</v>
      </c>
      <c r="T44" s="266">
        <v>382</v>
      </c>
      <c r="U44" s="266">
        <v>100</v>
      </c>
    </row>
    <row r="45" spans="1:21" s="96" customFormat="1" ht="13.5">
      <c r="A45" s="322" t="s">
        <v>105</v>
      </c>
      <c r="B45" s="25">
        <v>2433</v>
      </c>
      <c r="C45" s="25">
        <v>2287</v>
      </c>
      <c r="D45" s="25">
        <v>2207</v>
      </c>
      <c r="E45" s="25">
        <v>3889</v>
      </c>
      <c r="F45" s="319">
        <v>2817</v>
      </c>
      <c r="G45" s="25">
        <v>3099</v>
      </c>
      <c r="H45" s="26">
        <v>2996</v>
      </c>
      <c r="I45" s="25">
        <v>2946</v>
      </c>
      <c r="J45" s="25">
        <v>4720</v>
      </c>
      <c r="K45" s="25">
        <v>6096</v>
      </c>
      <c r="L45" s="25">
        <v>5916</v>
      </c>
      <c r="M45" s="25">
        <v>5942</v>
      </c>
      <c r="N45" s="28">
        <v>1276</v>
      </c>
      <c r="O45" s="321">
        <v>1679</v>
      </c>
      <c r="P45" s="321">
        <v>2246</v>
      </c>
      <c r="Q45" s="28">
        <v>1823</v>
      </c>
      <c r="R45" s="28">
        <v>1710</v>
      </c>
      <c r="S45" s="321">
        <v>1427</v>
      </c>
      <c r="T45" s="266">
        <v>7024</v>
      </c>
      <c r="U45" s="266">
        <v>1710</v>
      </c>
    </row>
    <row r="46" spans="1:21" s="96" customFormat="1" ht="13.5">
      <c r="A46" s="322" t="s">
        <v>106</v>
      </c>
      <c r="B46" s="25">
        <v>449</v>
      </c>
      <c r="C46" s="25">
        <v>413</v>
      </c>
      <c r="D46" s="25">
        <v>454</v>
      </c>
      <c r="E46" s="25">
        <v>706</v>
      </c>
      <c r="F46" s="319">
        <v>425</v>
      </c>
      <c r="G46" s="25">
        <v>650</v>
      </c>
      <c r="H46" s="26">
        <v>475</v>
      </c>
      <c r="I46" s="25">
        <v>608</v>
      </c>
      <c r="J46" s="25">
        <v>862</v>
      </c>
      <c r="K46" s="25">
        <v>1160</v>
      </c>
      <c r="L46" s="25">
        <v>1075</v>
      </c>
      <c r="M46" s="25">
        <v>1083</v>
      </c>
      <c r="N46" s="320">
        <v>174</v>
      </c>
      <c r="O46" s="321">
        <v>306</v>
      </c>
      <c r="P46" s="321">
        <v>318</v>
      </c>
      <c r="Q46" s="28">
        <v>308</v>
      </c>
      <c r="R46" s="28">
        <v>186</v>
      </c>
      <c r="S46" s="321">
        <v>180</v>
      </c>
      <c r="T46" s="266">
        <v>1106</v>
      </c>
      <c r="U46" s="266">
        <v>186</v>
      </c>
    </row>
    <row r="47" spans="1:21" s="96" customFormat="1" ht="13.5">
      <c r="A47" s="322" t="s">
        <v>107</v>
      </c>
      <c r="B47" s="25">
        <v>494</v>
      </c>
      <c r="C47" s="25">
        <v>404</v>
      </c>
      <c r="D47" s="25">
        <v>306</v>
      </c>
      <c r="E47" s="25">
        <v>420</v>
      </c>
      <c r="F47" s="319">
        <v>292</v>
      </c>
      <c r="G47" s="25">
        <v>360</v>
      </c>
      <c r="H47" s="26">
        <v>341</v>
      </c>
      <c r="I47" s="25">
        <v>381</v>
      </c>
      <c r="J47" s="25">
        <v>898</v>
      </c>
      <c r="K47" s="25">
        <v>726</v>
      </c>
      <c r="L47" s="25">
        <v>652</v>
      </c>
      <c r="M47" s="25">
        <v>722</v>
      </c>
      <c r="N47" s="320">
        <v>140</v>
      </c>
      <c r="O47" s="321">
        <v>163</v>
      </c>
      <c r="P47" s="321">
        <v>194</v>
      </c>
      <c r="Q47" s="28">
        <v>156</v>
      </c>
      <c r="R47" s="28">
        <v>163</v>
      </c>
      <c r="S47" s="321">
        <v>160</v>
      </c>
      <c r="T47" s="266">
        <v>653</v>
      </c>
      <c r="U47" s="266">
        <v>163</v>
      </c>
    </row>
    <row r="48" spans="1:21" s="96" customFormat="1" ht="13.5">
      <c r="A48" s="322" t="s">
        <v>108</v>
      </c>
      <c r="B48" s="25">
        <v>434</v>
      </c>
      <c r="C48" s="25">
        <v>305</v>
      </c>
      <c r="D48" s="25">
        <v>310</v>
      </c>
      <c r="E48" s="25">
        <v>467</v>
      </c>
      <c r="F48" s="319">
        <v>356</v>
      </c>
      <c r="G48" s="25">
        <v>410</v>
      </c>
      <c r="H48" s="26">
        <v>476</v>
      </c>
      <c r="I48" s="25">
        <v>477</v>
      </c>
      <c r="J48" s="25">
        <v>739</v>
      </c>
      <c r="K48" s="25">
        <v>777</v>
      </c>
      <c r="L48" s="25">
        <v>766</v>
      </c>
      <c r="M48" s="25">
        <v>953</v>
      </c>
      <c r="N48" s="320">
        <v>258</v>
      </c>
      <c r="O48" s="321">
        <v>259</v>
      </c>
      <c r="P48" s="321">
        <v>272</v>
      </c>
      <c r="Q48" s="28">
        <v>268</v>
      </c>
      <c r="R48" s="28">
        <v>229</v>
      </c>
      <c r="S48" s="321">
        <v>171</v>
      </c>
      <c r="T48" s="266">
        <v>1057</v>
      </c>
      <c r="U48" s="266">
        <v>229</v>
      </c>
    </row>
    <row r="49" spans="1:21" s="96" customFormat="1" ht="13.5">
      <c r="A49" s="322" t="s">
        <v>109</v>
      </c>
      <c r="B49" s="25">
        <v>363</v>
      </c>
      <c r="C49" s="25">
        <v>545</v>
      </c>
      <c r="D49" s="25">
        <v>410</v>
      </c>
      <c r="E49" s="25">
        <v>759</v>
      </c>
      <c r="F49" s="319">
        <v>465</v>
      </c>
      <c r="G49" s="25">
        <v>508</v>
      </c>
      <c r="H49" s="26">
        <v>592</v>
      </c>
      <c r="I49" s="25">
        <v>645</v>
      </c>
      <c r="J49" s="25">
        <v>908</v>
      </c>
      <c r="K49" s="25">
        <v>1169</v>
      </c>
      <c r="L49" s="25">
        <v>973</v>
      </c>
      <c r="M49" s="25">
        <v>1237</v>
      </c>
      <c r="N49" s="320">
        <v>275</v>
      </c>
      <c r="O49" s="321">
        <v>278</v>
      </c>
      <c r="P49" s="321">
        <v>451</v>
      </c>
      <c r="Q49" s="28">
        <v>302</v>
      </c>
      <c r="R49" s="28">
        <v>255</v>
      </c>
      <c r="S49" s="321">
        <v>191</v>
      </c>
      <c r="T49" s="266">
        <v>1306</v>
      </c>
      <c r="U49" s="266">
        <v>255</v>
      </c>
    </row>
    <row r="50" spans="1:21" s="96" customFormat="1" ht="13.5">
      <c r="A50" s="322" t="s">
        <v>110</v>
      </c>
      <c r="B50" s="25">
        <v>395</v>
      </c>
      <c r="C50" s="25">
        <v>388</v>
      </c>
      <c r="D50" s="25">
        <v>326</v>
      </c>
      <c r="E50" s="25">
        <v>1076</v>
      </c>
      <c r="F50" s="319">
        <v>465</v>
      </c>
      <c r="G50" s="25">
        <v>745</v>
      </c>
      <c r="H50" s="26">
        <v>742</v>
      </c>
      <c r="I50" s="27">
        <v>577</v>
      </c>
      <c r="J50" s="25">
        <v>783</v>
      </c>
      <c r="K50" s="25">
        <v>1402</v>
      </c>
      <c r="L50" s="25">
        <v>1210</v>
      </c>
      <c r="M50" s="25">
        <v>1319</v>
      </c>
      <c r="N50" s="320">
        <v>312</v>
      </c>
      <c r="O50" s="321">
        <v>288</v>
      </c>
      <c r="P50" s="321">
        <v>289</v>
      </c>
      <c r="Q50" s="28">
        <v>250</v>
      </c>
      <c r="R50" s="28">
        <v>258</v>
      </c>
      <c r="S50" s="321">
        <v>314</v>
      </c>
      <c r="T50" s="266">
        <v>1139</v>
      </c>
      <c r="U50" s="266">
        <v>258</v>
      </c>
    </row>
    <row r="51" spans="1:21" s="96" customFormat="1" ht="13.5">
      <c r="A51" s="322" t="s">
        <v>111</v>
      </c>
      <c r="B51" s="25">
        <v>357</v>
      </c>
      <c r="C51" s="25">
        <v>318</v>
      </c>
      <c r="D51" s="25">
        <v>261</v>
      </c>
      <c r="E51" s="25">
        <v>352</v>
      </c>
      <c r="F51" s="319">
        <v>226</v>
      </c>
      <c r="G51" s="25">
        <v>244</v>
      </c>
      <c r="H51" s="26">
        <v>268</v>
      </c>
      <c r="I51" s="25">
        <v>279</v>
      </c>
      <c r="J51" s="25">
        <v>675</v>
      </c>
      <c r="K51" s="25">
        <v>613</v>
      </c>
      <c r="L51" s="25">
        <v>470</v>
      </c>
      <c r="M51" s="25">
        <v>547</v>
      </c>
      <c r="N51" s="320">
        <v>109</v>
      </c>
      <c r="O51" s="321">
        <v>122</v>
      </c>
      <c r="P51" s="321">
        <v>116</v>
      </c>
      <c r="Q51" s="28">
        <v>105</v>
      </c>
      <c r="R51" s="28">
        <v>101</v>
      </c>
      <c r="S51" s="321">
        <v>85</v>
      </c>
      <c r="T51" s="266">
        <v>452</v>
      </c>
      <c r="U51" s="266">
        <v>101</v>
      </c>
    </row>
    <row r="52" spans="1:21" s="96" customFormat="1" ht="14.25" thickBot="1">
      <c r="A52" s="323" t="s">
        <v>112</v>
      </c>
      <c r="B52" s="25">
        <v>658</v>
      </c>
      <c r="C52" s="25">
        <v>599</v>
      </c>
      <c r="D52" s="25">
        <v>801</v>
      </c>
      <c r="E52" s="25">
        <v>1169</v>
      </c>
      <c r="F52" s="324">
        <v>788</v>
      </c>
      <c r="G52" s="25">
        <v>856</v>
      </c>
      <c r="H52" s="29">
        <v>952</v>
      </c>
      <c r="I52" s="29">
        <v>785</v>
      </c>
      <c r="J52" s="99">
        <v>1257</v>
      </c>
      <c r="K52" s="99">
        <v>1970</v>
      </c>
      <c r="L52" s="99">
        <v>1644</v>
      </c>
      <c r="M52" s="99">
        <v>1737</v>
      </c>
      <c r="N52" s="320">
        <v>485</v>
      </c>
      <c r="O52" s="321">
        <v>541</v>
      </c>
      <c r="P52" s="321">
        <v>702</v>
      </c>
      <c r="Q52" s="28">
        <v>526</v>
      </c>
      <c r="R52" s="100">
        <v>436</v>
      </c>
      <c r="S52" s="321">
        <v>436</v>
      </c>
      <c r="T52" s="266">
        <v>2254</v>
      </c>
      <c r="U52" s="266">
        <v>436</v>
      </c>
    </row>
    <row r="53" spans="1:21" s="96" customFormat="1" ht="15" thickBot="1" thickTop="1">
      <c r="A53" s="325" t="s">
        <v>62</v>
      </c>
      <c r="B53" s="30">
        <v>50108</v>
      </c>
      <c r="C53" s="31">
        <v>46627</v>
      </c>
      <c r="D53" s="30">
        <v>41892</v>
      </c>
      <c r="E53" s="31">
        <v>69154</v>
      </c>
      <c r="F53" s="30">
        <v>48674</v>
      </c>
      <c r="G53" s="31">
        <v>54532</v>
      </c>
      <c r="H53" s="30">
        <v>53503</v>
      </c>
      <c r="I53" s="31">
        <v>53763</v>
      </c>
      <c r="J53" s="101">
        <v>96735</v>
      </c>
      <c r="K53" s="101">
        <v>111046</v>
      </c>
      <c r="L53" s="101">
        <v>103206</v>
      </c>
      <c r="M53" s="101">
        <v>107266</v>
      </c>
      <c r="N53" s="32">
        <v>25344</v>
      </c>
      <c r="O53" s="61">
        <v>36456</v>
      </c>
      <c r="P53" s="62">
        <v>43544</v>
      </c>
      <c r="Q53" s="33">
        <v>35925</v>
      </c>
      <c r="R53" s="32">
        <v>25711</v>
      </c>
      <c r="S53" s="61">
        <v>24782</v>
      </c>
      <c r="T53" s="266">
        <v>141269</v>
      </c>
      <c r="U53" s="266">
        <v>25711</v>
      </c>
    </row>
    <row r="54" spans="1:21" s="96" customFormat="1" ht="14.25" thickTop="1">
      <c r="A54" s="325" t="s">
        <v>168</v>
      </c>
      <c r="B54" s="34"/>
      <c r="C54" s="35">
        <v>96735</v>
      </c>
      <c r="D54" s="34"/>
      <c r="E54" s="35">
        <v>111046</v>
      </c>
      <c r="F54" s="34"/>
      <c r="G54" s="35">
        <v>103206</v>
      </c>
      <c r="H54" s="34"/>
      <c r="I54" s="35">
        <v>107266</v>
      </c>
      <c r="J54" s="102">
        <v>96735</v>
      </c>
      <c r="K54" s="103">
        <v>111046</v>
      </c>
      <c r="L54" s="103">
        <v>103206</v>
      </c>
      <c r="M54" s="103">
        <v>107266</v>
      </c>
      <c r="N54" s="326"/>
      <c r="O54" s="327"/>
      <c r="P54" s="328"/>
      <c r="Q54" s="35">
        <v>141269</v>
      </c>
      <c r="R54" s="267"/>
      <c r="S54" s="35">
        <v>50493</v>
      </c>
      <c r="T54" s="303"/>
      <c r="U54" s="303"/>
    </row>
    <row r="55" spans="1:19" s="96" customFormat="1" ht="13.5">
      <c r="A55" s="105"/>
      <c r="B55" s="106"/>
      <c r="C55" s="106"/>
      <c r="D55" s="106"/>
      <c r="E55" s="106"/>
      <c r="F55" s="106"/>
      <c r="G55" s="106"/>
      <c r="H55" s="107"/>
      <c r="I55" s="81"/>
      <c r="J55" s="81"/>
      <c r="K55" s="81"/>
      <c r="L55" s="81"/>
      <c r="M55" s="81"/>
      <c r="O55" s="108"/>
      <c r="P55" s="109"/>
      <c r="Q55" s="85"/>
      <c r="R55" s="85"/>
      <c r="S55" s="85"/>
    </row>
    <row r="56" spans="17:19" ht="15">
      <c r="Q56" s="86"/>
      <c r="R56" s="86"/>
      <c r="S56" s="86"/>
    </row>
    <row r="57" spans="17:19" ht="15">
      <c r="Q57" s="86"/>
      <c r="R57" s="86"/>
      <c r="S57" s="86"/>
    </row>
    <row r="58" spans="17:19" ht="15">
      <c r="Q58" s="86"/>
      <c r="R58" s="86"/>
      <c r="S58" s="86"/>
    </row>
    <row r="59" spans="17:19" ht="15">
      <c r="Q59" s="86"/>
      <c r="R59" s="86"/>
      <c r="S59" s="86"/>
    </row>
    <row r="60" spans="17:19" ht="15">
      <c r="Q60" s="86"/>
      <c r="R60" s="86"/>
      <c r="S60" s="86"/>
    </row>
    <row r="61" spans="17:19" ht="15">
      <c r="Q61" s="86"/>
      <c r="R61" s="86"/>
      <c r="S61" s="86"/>
    </row>
    <row r="62" spans="17:19" ht="15">
      <c r="Q62" s="86"/>
      <c r="R62" s="86"/>
      <c r="S62" s="86"/>
    </row>
    <row r="63" spans="17:19" ht="15">
      <c r="Q63" s="86"/>
      <c r="R63" s="86"/>
      <c r="S63" s="86"/>
    </row>
    <row r="64" spans="17:19" ht="15">
      <c r="Q64" s="86"/>
      <c r="R64" s="86"/>
      <c r="S64" s="86"/>
    </row>
    <row r="65" spans="17:19" ht="15">
      <c r="Q65" s="87"/>
      <c r="R65" s="87"/>
      <c r="S65" s="87"/>
    </row>
    <row r="66" spans="17:19" ht="15">
      <c r="Q66" s="87"/>
      <c r="R66" s="87"/>
      <c r="S66" s="87"/>
    </row>
    <row r="67" spans="17:19" ht="15">
      <c r="Q67" s="87"/>
      <c r="R67" s="87"/>
      <c r="S67" s="87"/>
    </row>
    <row r="68" spans="17:19" ht="15">
      <c r="Q68" s="87"/>
      <c r="R68" s="87"/>
      <c r="S68" s="87"/>
    </row>
    <row r="69" spans="17:19" ht="15">
      <c r="Q69" s="87"/>
      <c r="R69" s="87"/>
      <c r="S69" s="87"/>
    </row>
    <row r="70" spans="17:19" ht="15">
      <c r="Q70" s="87"/>
      <c r="R70" s="87"/>
      <c r="S70" s="87"/>
    </row>
    <row r="71" spans="17:19" ht="15">
      <c r="Q71" s="87"/>
      <c r="R71" s="87"/>
      <c r="S71" s="87"/>
    </row>
    <row r="72" spans="17:19" ht="15">
      <c r="Q72" s="87"/>
      <c r="R72" s="87"/>
      <c r="S72" s="87"/>
    </row>
    <row r="73" spans="17:19" ht="15">
      <c r="Q73" s="87"/>
      <c r="R73" s="87"/>
      <c r="S73" s="87"/>
    </row>
    <row r="74" spans="17:19" ht="15">
      <c r="Q74" s="87"/>
      <c r="R74" s="87"/>
      <c r="S74" s="87"/>
    </row>
    <row r="75" spans="17:19" ht="15">
      <c r="Q75" s="87"/>
      <c r="R75" s="87"/>
      <c r="S75" s="87"/>
    </row>
    <row r="76" spans="17:19" ht="15">
      <c r="Q76" s="87"/>
      <c r="R76" s="87"/>
      <c r="S76" s="87"/>
    </row>
    <row r="77" spans="17:19" ht="15">
      <c r="Q77" s="87"/>
      <c r="R77" s="87"/>
      <c r="S77" s="87"/>
    </row>
    <row r="78" spans="17:19" ht="15">
      <c r="Q78" s="87"/>
      <c r="R78" s="87"/>
      <c r="S78" s="87"/>
    </row>
    <row r="79" spans="17:19" ht="15">
      <c r="Q79" s="87"/>
      <c r="R79" s="87"/>
      <c r="S79" s="87"/>
    </row>
    <row r="80" spans="17:19" ht="15">
      <c r="Q80" s="87"/>
      <c r="R80" s="87"/>
      <c r="S80" s="87"/>
    </row>
    <row r="81" spans="17:19" ht="15">
      <c r="Q81" s="87"/>
      <c r="R81" s="87"/>
      <c r="S81" s="87"/>
    </row>
    <row r="82" spans="17:19" ht="15">
      <c r="Q82" s="87"/>
      <c r="R82" s="87"/>
      <c r="S82" s="87"/>
    </row>
    <row r="83" spans="17:19" ht="15">
      <c r="Q83" s="87"/>
      <c r="R83" s="87"/>
      <c r="S83" s="87"/>
    </row>
    <row r="84" spans="17:19" ht="15">
      <c r="Q84" s="87"/>
      <c r="R84" s="87"/>
      <c r="S84" s="87"/>
    </row>
    <row r="85" spans="17:19" ht="15">
      <c r="Q85" s="87"/>
      <c r="R85" s="87"/>
      <c r="S85" s="87"/>
    </row>
    <row r="86" spans="17:19" ht="15">
      <c r="Q86" s="87"/>
      <c r="R86" s="87"/>
      <c r="S86" s="87"/>
    </row>
    <row r="87" spans="17:19" ht="15">
      <c r="Q87" s="87"/>
      <c r="R87" s="87"/>
      <c r="S87" s="87"/>
    </row>
    <row r="88" spans="17:19" ht="15">
      <c r="Q88" s="87"/>
      <c r="R88" s="87"/>
      <c r="S88" s="87"/>
    </row>
    <row r="89" spans="17:19" ht="15">
      <c r="Q89" s="87"/>
      <c r="R89" s="87"/>
      <c r="S89" s="87"/>
    </row>
    <row r="90" spans="17:19" ht="15">
      <c r="Q90" s="87"/>
      <c r="R90" s="87"/>
      <c r="S90" s="87"/>
    </row>
    <row r="91" spans="17:19" ht="15">
      <c r="Q91" s="87"/>
      <c r="R91" s="87"/>
      <c r="S91" s="87"/>
    </row>
    <row r="92" spans="17:19" ht="15">
      <c r="Q92" s="87"/>
      <c r="R92" s="87"/>
      <c r="S92" s="87"/>
    </row>
    <row r="93" spans="17:19" ht="15">
      <c r="Q93" s="87"/>
      <c r="R93" s="87"/>
      <c r="S93" s="87"/>
    </row>
    <row r="94" spans="17:19" ht="15">
      <c r="Q94" s="87"/>
      <c r="R94" s="87"/>
      <c r="S94" s="87"/>
    </row>
    <row r="95" spans="17:19" ht="15">
      <c r="Q95" s="87"/>
      <c r="R95" s="87"/>
      <c r="S95" s="87"/>
    </row>
    <row r="96" spans="17:19" ht="15">
      <c r="Q96" s="87"/>
      <c r="R96" s="87"/>
      <c r="S96" s="87"/>
    </row>
    <row r="97" spans="17:19" ht="15">
      <c r="Q97" s="87"/>
      <c r="R97" s="87"/>
      <c r="S97" s="87"/>
    </row>
    <row r="98" spans="17:19" ht="15">
      <c r="Q98" s="87"/>
      <c r="R98" s="87"/>
      <c r="S98" s="87"/>
    </row>
  </sheetData>
  <sheetProtection/>
  <mergeCells count="6">
    <mergeCell ref="T4:T5"/>
    <mergeCell ref="U4:U5"/>
    <mergeCell ref="J4:J5"/>
    <mergeCell ref="K4:K5"/>
    <mergeCell ref="L4:L5"/>
    <mergeCell ref="M4:M5"/>
  </mergeCells>
  <printOptions horizontalCentered="1"/>
  <pageMargins left="0.3937007874015748" right="0.3937007874015748" top="0.7874015748031497" bottom="0.7874015748031497" header="0.8267716535433072" footer="0.196850393700787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V56"/>
  <sheetViews>
    <sheetView zoomScalePageLayoutView="0" workbookViewId="0" topLeftCell="A1">
      <pane ySplit="5" topLeftCell="A6" activePane="bottomLeft" state="frozen"/>
      <selection pane="topLeft" activeCell="A1" sqref="A1"/>
      <selection pane="bottomLeft" activeCell="W26" sqref="W26"/>
    </sheetView>
  </sheetViews>
  <sheetFormatPr defaultColWidth="8.796875" defaultRowHeight="27" customHeight="1" outlineLevelCol="1"/>
  <cols>
    <col min="1" max="1" width="7.5" style="110" bestFit="1" customWidth="1"/>
    <col min="2" max="2" width="8.09765625" style="90" hidden="1" customWidth="1" outlineLevel="1"/>
    <col min="3" max="3" width="8.3984375" style="90" hidden="1" customWidth="1" outlineLevel="1"/>
    <col min="4" max="4" width="8.09765625" style="90" hidden="1" customWidth="1" outlineLevel="1"/>
    <col min="5" max="5" width="8.3984375" style="90" hidden="1" customWidth="1" outlineLevel="1"/>
    <col min="6" max="6" width="8.09765625" style="90" hidden="1" customWidth="1" outlineLevel="1"/>
    <col min="7" max="7" width="8.3984375" style="90" hidden="1" customWidth="1" outlineLevel="1"/>
    <col min="8" max="8" width="8.09765625" style="111" hidden="1" customWidth="1" outlineLevel="1"/>
    <col min="9" max="9" width="8.09765625" style="36" hidden="1" customWidth="1" outlineLevel="1"/>
    <col min="10" max="10" width="8.09765625" style="36" customWidth="1" collapsed="1"/>
    <col min="11" max="13" width="8.09765625" style="36" customWidth="1"/>
    <col min="14" max="15" width="8.09765625" style="90" customWidth="1"/>
    <col min="16" max="16" width="8.09765625" style="92" customWidth="1"/>
    <col min="17" max="19" width="8.09765625" style="90" customWidth="1"/>
    <col min="20" max="20" width="0.1015625" style="90" customWidth="1"/>
    <col min="21" max="21" width="9.5" style="90" hidden="1" customWidth="1"/>
    <col min="22" max="16384" width="8.69921875" style="90" customWidth="1"/>
  </cols>
  <sheetData>
    <row r="1" spans="1:21" s="79" customFormat="1" ht="20.25">
      <c r="A1" s="112" t="s">
        <v>235</v>
      </c>
      <c r="B1" s="37"/>
      <c r="C1" s="37"/>
      <c r="D1" s="37"/>
      <c r="E1" s="37"/>
      <c r="F1" s="37"/>
      <c r="G1" s="37"/>
      <c r="H1" s="38"/>
      <c r="I1" s="38"/>
      <c r="J1" s="38"/>
      <c r="K1" s="38"/>
      <c r="L1" s="38"/>
      <c r="M1" s="38"/>
      <c r="N1" s="39"/>
      <c r="O1" s="39"/>
      <c r="P1" s="63"/>
      <c r="Q1" s="39"/>
      <c r="R1" s="39"/>
      <c r="S1" s="39"/>
      <c r="T1" s="291"/>
      <c r="U1" s="291"/>
    </row>
    <row r="2" spans="1:21" s="44" customFormat="1" ht="14.25">
      <c r="A2" s="40"/>
      <c r="B2" s="41"/>
      <c r="C2" s="42"/>
      <c r="D2" s="41"/>
      <c r="E2" s="42"/>
      <c r="F2" s="41"/>
      <c r="G2"/>
      <c r="H2" s="43"/>
      <c r="I2" s="42"/>
      <c r="J2" s="42"/>
      <c r="K2" s="42"/>
      <c r="L2" s="42"/>
      <c r="M2" s="42"/>
      <c r="P2" s="64"/>
      <c r="Q2" s="42"/>
      <c r="R2" s="113"/>
      <c r="S2" s="113" t="s">
        <v>181</v>
      </c>
      <c r="T2" s="296"/>
      <c r="U2" s="296"/>
    </row>
    <row r="3" spans="1:22" s="80" customFormat="1" ht="12.75">
      <c r="A3" s="45"/>
      <c r="B3" s="114" t="s">
        <v>151</v>
      </c>
      <c r="C3" s="46"/>
      <c r="D3" s="114" t="s">
        <v>152</v>
      </c>
      <c r="E3" s="46"/>
      <c r="F3" s="114" t="s">
        <v>153</v>
      </c>
      <c r="G3" s="46"/>
      <c r="H3" s="114" t="s">
        <v>179</v>
      </c>
      <c r="I3" s="46"/>
      <c r="J3" s="95" t="s">
        <v>182</v>
      </c>
      <c r="K3" s="95" t="s">
        <v>183</v>
      </c>
      <c r="L3" s="95" t="s">
        <v>184</v>
      </c>
      <c r="M3" s="95" t="s">
        <v>185</v>
      </c>
      <c r="N3" s="115" t="s">
        <v>180</v>
      </c>
      <c r="O3" s="47"/>
      <c r="P3" s="65"/>
      <c r="Q3" s="48"/>
      <c r="R3" s="95" t="s">
        <v>186</v>
      </c>
      <c r="S3" s="95"/>
      <c r="T3" s="303" t="s">
        <v>232</v>
      </c>
      <c r="U3" s="303" t="s">
        <v>232</v>
      </c>
      <c r="V3" s="80" t="s">
        <v>239</v>
      </c>
    </row>
    <row r="4" spans="1:21" s="80" customFormat="1" ht="12" customHeight="1">
      <c r="A4" s="116" t="s">
        <v>154</v>
      </c>
      <c r="B4" s="117" t="s">
        <v>155</v>
      </c>
      <c r="C4" s="118" t="s">
        <v>156</v>
      </c>
      <c r="D4" s="117" t="s">
        <v>155</v>
      </c>
      <c r="E4" s="118" t="s">
        <v>156</v>
      </c>
      <c r="F4" s="117" t="s">
        <v>155</v>
      </c>
      <c r="G4" s="118" t="s">
        <v>156</v>
      </c>
      <c r="H4" s="117" t="s">
        <v>155</v>
      </c>
      <c r="I4" s="119" t="s">
        <v>156</v>
      </c>
      <c r="J4" s="342" t="s">
        <v>187</v>
      </c>
      <c r="K4" s="342" t="s">
        <v>187</v>
      </c>
      <c r="L4" s="342" t="s">
        <v>187</v>
      </c>
      <c r="M4" s="342" t="s">
        <v>187</v>
      </c>
      <c r="N4" s="120" t="s">
        <v>157</v>
      </c>
      <c r="O4" s="120" t="s">
        <v>158</v>
      </c>
      <c r="P4" s="121" t="s">
        <v>159</v>
      </c>
      <c r="Q4" s="122" t="s">
        <v>160</v>
      </c>
      <c r="R4" s="122" t="s">
        <v>157</v>
      </c>
      <c r="S4" s="122" t="s">
        <v>158</v>
      </c>
      <c r="T4" s="338" t="s">
        <v>233</v>
      </c>
      <c r="U4" s="339" t="s">
        <v>234</v>
      </c>
    </row>
    <row r="5" spans="1:21" s="80" customFormat="1" ht="12.75">
      <c r="A5" s="49"/>
      <c r="B5" s="50" t="s">
        <v>188</v>
      </c>
      <c r="C5" s="51" t="s">
        <v>162</v>
      </c>
      <c r="D5" s="50" t="s">
        <v>188</v>
      </c>
      <c r="E5" s="51" t="s">
        <v>162</v>
      </c>
      <c r="F5" s="123" t="s">
        <v>188</v>
      </c>
      <c r="G5" s="51" t="s">
        <v>162</v>
      </c>
      <c r="H5" s="50" t="s">
        <v>161</v>
      </c>
      <c r="I5" s="52" t="s">
        <v>162</v>
      </c>
      <c r="J5" s="343"/>
      <c r="K5" s="343"/>
      <c r="L5" s="343"/>
      <c r="M5" s="343"/>
      <c r="N5" s="124" t="s">
        <v>164</v>
      </c>
      <c r="O5" s="124" t="s">
        <v>165</v>
      </c>
      <c r="P5" s="125" t="s">
        <v>166</v>
      </c>
      <c r="Q5" s="53" t="s">
        <v>167</v>
      </c>
      <c r="R5" s="53" t="s">
        <v>164</v>
      </c>
      <c r="S5" s="53" t="s">
        <v>165</v>
      </c>
      <c r="T5" s="338"/>
      <c r="U5" s="339"/>
    </row>
    <row r="6" spans="1:21" s="96" customFormat="1" ht="13.5">
      <c r="A6" s="318" t="s">
        <v>66</v>
      </c>
      <c r="B6" s="25">
        <v>647</v>
      </c>
      <c r="C6" s="25">
        <v>589</v>
      </c>
      <c r="D6" s="25">
        <v>500</v>
      </c>
      <c r="E6" s="25">
        <v>982</v>
      </c>
      <c r="F6" s="324">
        <v>568</v>
      </c>
      <c r="G6" s="25">
        <v>873</v>
      </c>
      <c r="H6" s="26">
        <v>795</v>
      </c>
      <c r="I6" s="25">
        <v>735</v>
      </c>
      <c r="J6" s="126">
        <v>1236</v>
      </c>
      <c r="K6" s="126">
        <v>1482</v>
      </c>
      <c r="L6" s="126">
        <v>1441</v>
      </c>
      <c r="M6" s="25">
        <v>1530</v>
      </c>
      <c r="N6" s="54">
        <v>344</v>
      </c>
      <c r="O6" s="55">
        <v>369</v>
      </c>
      <c r="P6" s="66">
        <v>662</v>
      </c>
      <c r="Q6" s="56">
        <v>354</v>
      </c>
      <c r="R6" s="28">
        <v>331</v>
      </c>
      <c r="S6" s="28">
        <v>447</v>
      </c>
      <c r="T6" s="266">
        <v>1729</v>
      </c>
      <c r="U6" s="266">
        <v>331</v>
      </c>
    </row>
    <row r="7" spans="1:21" s="96" customFormat="1" ht="13.5">
      <c r="A7" s="322" t="s">
        <v>67</v>
      </c>
      <c r="B7" s="25">
        <v>115</v>
      </c>
      <c r="C7" s="25">
        <v>94</v>
      </c>
      <c r="D7" s="25">
        <v>82</v>
      </c>
      <c r="E7" s="25">
        <v>136</v>
      </c>
      <c r="F7" s="319">
        <v>172</v>
      </c>
      <c r="G7" s="25">
        <v>90</v>
      </c>
      <c r="H7" s="26">
        <v>109</v>
      </c>
      <c r="I7" s="25">
        <v>118</v>
      </c>
      <c r="J7" s="25">
        <v>209</v>
      </c>
      <c r="K7" s="25">
        <v>218</v>
      </c>
      <c r="L7" s="25">
        <v>262</v>
      </c>
      <c r="M7" s="25">
        <v>227</v>
      </c>
      <c r="N7" s="28">
        <v>65</v>
      </c>
      <c r="O7" s="28">
        <v>112</v>
      </c>
      <c r="P7" s="67">
        <v>105</v>
      </c>
      <c r="Q7" s="28">
        <v>61</v>
      </c>
      <c r="R7" s="28">
        <v>55</v>
      </c>
      <c r="S7" s="28">
        <v>102</v>
      </c>
      <c r="T7" s="266">
        <v>343</v>
      </c>
      <c r="U7" s="266">
        <v>55</v>
      </c>
    </row>
    <row r="8" spans="1:21" s="96" customFormat="1" ht="13.5">
      <c r="A8" s="322" t="s">
        <v>68</v>
      </c>
      <c r="B8" s="25">
        <v>108</v>
      </c>
      <c r="C8" s="25">
        <v>121</v>
      </c>
      <c r="D8" s="25">
        <v>104</v>
      </c>
      <c r="E8" s="25">
        <v>182</v>
      </c>
      <c r="F8" s="319">
        <v>164</v>
      </c>
      <c r="G8" s="25">
        <v>122</v>
      </c>
      <c r="H8" s="26">
        <v>146</v>
      </c>
      <c r="I8" s="25">
        <v>144</v>
      </c>
      <c r="J8" s="25">
        <v>229</v>
      </c>
      <c r="K8" s="25">
        <v>286</v>
      </c>
      <c r="L8" s="25">
        <v>286</v>
      </c>
      <c r="M8" s="25">
        <v>290</v>
      </c>
      <c r="N8" s="28">
        <v>63</v>
      </c>
      <c r="O8" s="28">
        <v>119</v>
      </c>
      <c r="P8" s="67">
        <v>119</v>
      </c>
      <c r="Q8" s="28">
        <v>77</v>
      </c>
      <c r="R8" s="28">
        <v>57</v>
      </c>
      <c r="S8" s="28">
        <v>50</v>
      </c>
      <c r="T8" s="266">
        <v>378</v>
      </c>
      <c r="U8" s="266">
        <v>57</v>
      </c>
    </row>
    <row r="9" spans="1:21" s="96" customFormat="1" ht="13.5">
      <c r="A9" s="322" t="s">
        <v>69</v>
      </c>
      <c r="B9" s="25">
        <v>294</v>
      </c>
      <c r="C9" s="25">
        <v>267</v>
      </c>
      <c r="D9" s="25">
        <v>218</v>
      </c>
      <c r="E9" s="25">
        <v>481</v>
      </c>
      <c r="F9" s="319">
        <v>322</v>
      </c>
      <c r="G9" s="25">
        <v>349</v>
      </c>
      <c r="H9" s="26">
        <v>342</v>
      </c>
      <c r="I9" s="25">
        <v>341</v>
      </c>
      <c r="J9" s="25">
        <v>561</v>
      </c>
      <c r="K9" s="25">
        <v>699</v>
      </c>
      <c r="L9" s="25">
        <v>671</v>
      </c>
      <c r="M9" s="25">
        <v>683</v>
      </c>
      <c r="N9" s="28">
        <v>170</v>
      </c>
      <c r="O9" s="28">
        <v>187</v>
      </c>
      <c r="P9" s="67">
        <v>228</v>
      </c>
      <c r="Q9" s="28">
        <v>173</v>
      </c>
      <c r="R9" s="28">
        <v>125</v>
      </c>
      <c r="S9" s="28">
        <v>126</v>
      </c>
      <c r="T9" s="266">
        <v>758</v>
      </c>
      <c r="U9" s="266">
        <v>125</v>
      </c>
    </row>
    <row r="10" spans="1:21" s="96" customFormat="1" ht="13.5">
      <c r="A10" s="322" t="s">
        <v>70</v>
      </c>
      <c r="B10" s="25">
        <v>80</v>
      </c>
      <c r="C10" s="25">
        <v>70</v>
      </c>
      <c r="D10" s="25">
        <v>37</v>
      </c>
      <c r="E10" s="25">
        <v>100</v>
      </c>
      <c r="F10" s="319">
        <v>91</v>
      </c>
      <c r="G10" s="25">
        <v>59</v>
      </c>
      <c r="H10" s="26">
        <v>100</v>
      </c>
      <c r="I10" s="27">
        <v>69</v>
      </c>
      <c r="J10" s="27">
        <v>150</v>
      </c>
      <c r="K10" s="27">
        <v>137</v>
      </c>
      <c r="L10" s="27">
        <v>150</v>
      </c>
      <c r="M10" s="27">
        <v>169</v>
      </c>
      <c r="N10" s="28">
        <v>44</v>
      </c>
      <c r="O10" s="28">
        <v>43</v>
      </c>
      <c r="P10" s="67">
        <v>74</v>
      </c>
      <c r="Q10" s="28">
        <v>74</v>
      </c>
      <c r="R10" s="28">
        <v>36</v>
      </c>
      <c r="S10" s="28">
        <v>34</v>
      </c>
      <c r="T10" s="266">
        <v>235</v>
      </c>
      <c r="U10" s="266">
        <v>36</v>
      </c>
    </row>
    <row r="11" spans="1:21" s="96" customFormat="1" ht="13.5">
      <c r="A11" s="322" t="s">
        <v>71</v>
      </c>
      <c r="B11" s="25">
        <v>140</v>
      </c>
      <c r="C11" s="25">
        <v>116</v>
      </c>
      <c r="D11" s="25">
        <v>99</v>
      </c>
      <c r="E11" s="25">
        <v>200</v>
      </c>
      <c r="F11" s="319">
        <v>136</v>
      </c>
      <c r="G11" s="25">
        <v>143</v>
      </c>
      <c r="H11" s="26">
        <v>143</v>
      </c>
      <c r="I11" s="25">
        <v>118</v>
      </c>
      <c r="J11" s="25">
        <v>256</v>
      </c>
      <c r="K11" s="25">
        <v>299</v>
      </c>
      <c r="L11" s="25">
        <v>279</v>
      </c>
      <c r="M11" s="25">
        <v>261</v>
      </c>
      <c r="N11" s="28">
        <v>61</v>
      </c>
      <c r="O11" s="28">
        <v>74</v>
      </c>
      <c r="P11" s="67">
        <v>71</v>
      </c>
      <c r="Q11" s="28">
        <v>54</v>
      </c>
      <c r="R11" s="28">
        <v>44</v>
      </c>
      <c r="S11" s="28">
        <v>49</v>
      </c>
      <c r="T11" s="266">
        <v>260</v>
      </c>
      <c r="U11" s="266">
        <v>44</v>
      </c>
    </row>
    <row r="12" spans="1:21" s="96" customFormat="1" ht="13.5">
      <c r="A12" s="322" t="s">
        <v>72</v>
      </c>
      <c r="B12" s="25">
        <v>159</v>
      </c>
      <c r="C12" s="25">
        <v>120</v>
      </c>
      <c r="D12" s="25">
        <v>128</v>
      </c>
      <c r="E12" s="25">
        <v>251</v>
      </c>
      <c r="F12" s="319">
        <v>82</v>
      </c>
      <c r="G12" s="25">
        <v>222</v>
      </c>
      <c r="H12" s="26">
        <v>298</v>
      </c>
      <c r="I12" s="25">
        <v>273</v>
      </c>
      <c r="J12" s="25">
        <v>279</v>
      </c>
      <c r="K12" s="25">
        <v>379</v>
      </c>
      <c r="L12" s="25">
        <v>304</v>
      </c>
      <c r="M12" s="25">
        <v>571</v>
      </c>
      <c r="N12" s="28">
        <v>82</v>
      </c>
      <c r="O12" s="28">
        <v>168</v>
      </c>
      <c r="P12" s="67">
        <v>161</v>
      </c>
      <c r="Q12" s="28">
        <v>105</v>
      </c>
      <c r="R12" s="28">
        <v>76</v>
      </c>
      <c r="S12" s="28">
        <v>64</v>
      </c>
      <c r="T12" s="266">
        <v>516</v>
      </c>
      <c r="U12" s="266">
        <v>76</v>
      </c>
    </row>
    <row r="13" spans="1:21" s="96" customFormat="1" ht="13.5">
      <c r="A13" s="322" t="s">
        <v>73</v>
      </c>
      <c r="B13" s="25">
        <v>441</v>
      </c>
      <c r="C13" s="25">
        <v>378</v>
      </c>
      <c r="D13" s="25">
        <v>371</v>
      </c>
      <c r="E13" s="25">
        <v>586</v>
      </c>
      <c r="F13" s="319">
        <v>394</v>
      </c>
      <c r="G13" s="25">
        <v>481</v>
      </c>
      <c r="H13" s="26">
        <v>473</v>
      </c>
      <c r="I13" s="25">
        <v>455</v>
      </c>
      <c r="J13" s="25">
        <v>819</v>
      </c>
      <c r="K13" s="25">
        <v>957</v>
      </c>
      <c r="L13" s="25">
        <v>875</v>
      </c>
      <c r="M13" s="25">
        <v>928</v>
      </c>
      <c r="N13" s="28">
        <v>199</v>
      </c>
      <c r="O13" s="28">
        <v>297</v>
      </c>
      <c r="P13" s="67">
        <v>582</v>
      </c>
      <c r="Q13" s="28">
        <v>688</v>
      </c>
      <c r="R13" s="28">
        <v>178</v>
      </c>
      <c r="S13" s="28">
        <v>189</v>
      </c>
      <c r="T13" s="266">
        <v>1766</v>
      </c>
      <c r="U13" s="266">
        <v>178</v>
      </c>
    </row>
    <row r="14" spans="1:21" s="96" customFormat="1" ht="13.5">
      <c r="A14" s="322" t="s">
        <v>74</v>
      </c>
      <c r="B14" s="25">
        <v>271</v>
      </c>
      <c r="C14" s="25">
        <v>228</v>
      </c>
      <c r="D14" s="25">
        <v>222</v>
      </c>
      <c r="E14" s="25">
        <v>436</v>
      </c>
      <c r="F14" s="319">
        <v>264</v>
      </c>
      <c r="G14" s="25">
        <v>300</v>
      </c>
      <c r="H14" s="26">
        <v>286</v>
      </c>
      <c r="I14" s="25">
        <v>368</v>
      </c>
      <c r="J14" s="25">
        <v>499</v>
      </c>
      <c r="K14" s="25">
        <v>658</v>
      </c>
      <c r="L14" s="25">
        <v>564</v>
      </c>
      <c r="M14" s="25">
        <v>654</v>
      </c>
      <c r="N14" s="28">
        <v>174</v>
      </c>
      <c r="O14" s="28">
        <v>208</v>
      </c>
      <c r="P14" s="67">
        <v>297</v>
      </c>
      <c r="Q14" s="28">
        <v>249</v>
      </c>
      <c r="R14" s="28">
        <v>138</v>
      </c>
      <c r="S14" s="28">
        <v>173</v>
      </c>
      <c r="T14" s="266">
        <v>928</v>
      </c>
      <c r="U14" s="266">
        <v>138</v>
      </c>
    </row>
    <row r="15" spans="1:21" s="96" customFormat="1" ht="13.5">
      <c r="A15" s="322" t="s">
        <v>75</v>
      </c>
      <c r="B15" s="25">
        <v>350</v>
      </c>
      <c r="C15" s="25">
        <v>270</v>
      </c>
      <c r="D15" s="25">
        <v>299</v>
      </c>
      <c r="E15" s="25">
        <v>476</v>
      </c>
      <c r="F15" s="319">
        <v>307</v>
      </c>
      <c r="G15" s="25">
        <v>321</v>
      </c>
      <c r="H15" s="26">
        <v>342</v>
      </c>
      <c r="I15" s="25">
        <v>295</v>
      </c>
      <c r="J15" s="25">
        <v>620</v>
      </c>
      <c r="K15" s="25">
        <v>775</v>
      </c>
      <c r="L15" s="25">
        <v>628</v>
      </c>
      <c r="M15" s="25">
        <v>637</v>
      </c>
      <c r="N15" s="28">
        <v>162</v>
      </c>
      <c r="O15" s="28">
        <v>180</v>
      </c>
      <c r="P15" s="67">
        <v>259</v>
      </c>
      <c r="Q15" s="28">
        <v>188</v>
      </c>
      <c r="R15" s="28">
        <v>139</v>
      </c>
      <c r="S15" s="28">
        <v>130</v>
      </c>
      <c r="T15" s="266">
        <v>789</v>
      </c>
      <c r="U15" s="266">
        <v>139</v>
      </c>
    </row>
    <row r="16" spans="1:21" s="96" customFormat="1" ht="13.5">
      <c r="A16" s="322" t="s">
        <v>76</v>
      </c>
      <c r="B16" s="25">
        <v>1039</v>
      </c>
      <c r="C16" s="25">
        <v>766</v>
      </c>
      <c r="D16" s="25">
        <v>805</v>
      </c>
      <c r="E16" s="25">
        <v>1335</v>
      </c>
      <c r="F16" s="319">
        <v>905</v>
      </c>
      <c r="G16" s="25">
        <v>884</v>
      </c>
      <c r="H16" s="26">
        <v>890</v>
      </c>
      <c r="I16" s="25">
        <v>862</v>
      </c>
      <c r="J16" s="25">
        <v>1805</v>
      </c>
      <c r="K16" s="25">
        <v>2140</v>
      </c>
      <c r="L16" s="25">
        <v>1789</v>
      </c>
      <c r="M16" s="25">
        <v>1752</v>
      </c>
      <c r="N16" s="28">
        <v>382</v>
      </c>
      <c r="O16" s="28">
        <v>1005</v>
      </c>
      <c r="P16" s="67">
        <v>1374</v>
      </c>
      <c r="Q16" s="28">
        <v>722</v>
      </c>
      <c r="R16" s="28">
        <v>350</v>
      </c>
      <c r="S16" s="28">
        <v>341</v>
      </c>
      <c r="T16" s="266">
        <v>3483</v>
      </c>
      <c r="U16" s="266">
        <v>350</v>
      </c>
    </row>
    <row r="17" spans="1:21" s="96" customFormat="1" ht="13.5">
      <c r="A17" s="322" t="s">
        <v>77</v>
      </c>
      <c r="B17" s="25">
        <v>1157</v>
      </c>
      <c r="C17" s="25">
        <v>973</v>
      </c>
      <c r="D17" s="25">
        <v>964</v>
      </c>
      <c r="E17" s="25">
        <v>1492</v>
      </c>
      <c r="F17" s="319">
        <v>1041</v>
      </c>
      <c r="G17" s="25">
        <v>1114</v>
      </c>
      <c r="H17" s="26">
        <v>1189</v>
      </c>
      <c r="I17" s="27">
        <v>1155</v>
      </c>
      <c r="J17" s="27">
        <v>2130</v>
      </c>
      <c r="K17" s="27">
        <v>2456</v>
      </c>
      <c r="L17" s="27">
        <v>2155</v>
      </c>
      <c r="M17" s="27">
        <v>2344</v>
      </c>
      <c r="N17" s="28">
        <v>553</v>
      </c>
      <c r="O17" s="28">
        <v>786</v>
      </c>
      <c r="P17" s="67">
        <v>882</v>
      </c>
      <c r="Q17" s="28">
        <v>649</v>
      </c>
      <c r="R17" s="28">
        <v>520</v>
      </c>
      <c r="S17" s="28">
        <v>557</v>
      </c>
      <c r="T17" s="266">
        <v>2870</v>
      </c>
      <c r="U17" s="266">
        <v>520</v>
      </c>
    </row>
    <row r="18" spans="1:21" s="96" customFormat="1" ht="13.5">
      <c r="A18" s="322" t="s">
        <v>78</v>
      </c>
      <c r="B18" s="25">
        <v>2929</v>
      </c>
      <c r="C18" s="25">
        <v>2610</v>
      </c>
      <c r="D18" s="25">
        <v>2271</v>
      </c>
      <c r="E18" s="25">
        <v>3252</v>
      </c>
      <c r="F18" s="319">
        <v>2539</v>
      </c>
      <c r="G18" s="25">
        <v>2652</v>
      </c>
      <c r="H18" s="26">
        <v>2606</v>
      </c>
      <c r="I18" s="25">
        <v>2790</v>
      </c>
      <c r="J18" s="25">
        <v>5539</v>
      </c>
      <c r="K18" s="25">
        <v>5523</v>
      </c>
      <c r="L18" s="25">
        <v>5191</v>
      </c>
      <c r="M18" s="25">
        <v>5396</v>
      </c>
      <c r="N18" s="28">
        <v>1376</v>
      </c>
      <c r="O18" s="28">
        <v>2390</v>
      </c>
      <c r="P18" s="67">
        <v>3181</v>
      </c>
      <c r="Q18" s="28">
        <v>2831</v>
      </c>
      <c r="R18" s="28">
        <v>1482</v>
      </c>
      <c r="S18" s="28">
        <v>1578</v>
      </c>
      <c r="T18" s="266">
        <v>9778</v>
      </c>
      <c r="U18" s="266">
        <v>1482</v>
      </c>
    </row>
    <row r="19" spans="1:21" s="96" customFormat="1" ht="13.5">
      <c r="A19" s="322" t="s">
        <v>79</v>
      </c>
      <c r="B19" s="25">
        <v>2886</v>
      </c>
      <c r="C19" s="25">
        <v>2818</v>
      </c>
      <c r="D19" s="25">
        <v>2421</v>
      </c>
      <c r="E19" s="25">
        <v>3941</v>
      </c>
      <c r="F19" s="319">
        <v>2859</v>
      </c>
      <c r="G19" s="25">
        <v>3027</v>
      </c>
      <c r="H19" s="26">
        <v>2851</v>
      </c>
      <c r="I19" s="25">
        <v>2648</v>
      </c>
      <c r="J19" s="25">
        <v>5704</v>
      </c>
      <c r="K19" s="25">
        <v>6362</v>
      </c>
      <c r="L19" s="25">
        <v>5886</v>
      </c>
      <c r="M19" s="25">
        <v>5499</v>
      </c>
      <c r="N19" s="28">
        <v>1351</v>
      </c>
      <c r="O19" s="28">
        <v>1968</v>
      </c>
      <c r="P19" s="67">
        <v>2199</v>
      </c>
      <c r="Q19" s="28">
        <v>1564</v>
      </c>
      <c r="R19" s="28">
        <v>963</v>
      </c>
      <c r="S19" s="28">
        <v>792</v>
      </c>
      <c r="T19" s="266">
        <v>7082</v>
      </c>
      <c r="U19" s="266">
        <v>963</v>
      </c>
    </row>
    <row r="20" spans="1:21" s="96" customFormat="1" ht="13.5">
      <c r="A20" s="322" t="s">
        <v>80</v>
      </c>
      <c r="B20" s="25">
        <v>338</v>
      </c>
      <c r="C20" s="25">
        <v>302</v>
      </c>
      <c r="D20" s="25">
        <v>271</v>
      </c>
      <c r="E20" s="25">
        <v>460</v>
      </c>
      <c r="F20" s="319">
        <v>325</v>
      </c>
      <c r="G20" s="25">
        <v>288</v>
      </c>
      <c r="H20" s="26">
        <v>267</v>
      </c>
      <c r="I20" s="25">
        <v>276</v>
      </c>
      <c r="J20" s="25">
        <v>640</v>
      </c>
      <c r="K20" s="25">
        <v>731</v>
      </c>
      <c r="L20" s="25">
        <v>613</v>
      </c>
      <c r="M20" s="25">
        <v>543</v>
      </c>
      <c r="N20" s="28">
        <v>111</v>
      </c>
      <c r="O20" s="28">
        <v>245</v>
      </c>
      <c r="P20" s="67">
        <v>320</v>
      </c>
      <c r="Q20" s="28">
        <v>143</v>
      </c>
      <c r="R20" s="28">
        <v>137</v>
      </c>
      <c r="S20" s="28">
        <v>115</v>
      </c>
      <c r="T20" s="266">
        <v>819</v>
      </c>
      <c r="U20" s="266">
        <v>137</v>
      </c>
    </row>
    <row r="21" spans="1:21" s="96" customFormat="1" ht="13.5">
      <c r="A21" s="322" t="s">
        <v>83</v>
      </c>
      <c r="B21" s="25">
        <v>143</v>
      </c>
      <c r="C21" s="25">
        <v>113</v>
      </c>
      <c r="D21" s="25">
        <v>133</v>
      </c>
      <c r="E21" s="25">
        <v>203</v>
      </c>
      <c r="F21" s="319">
        <v>282</v>
      </c>
      <c r="G21" s="25">
        <v>148</v>
      </c>
      <c r="H21" s="26">
        <v>161</v>
      </c>
      <c r="I21" s="25">
        <v>142</v>
      </c>
      <c r="J21" s="25">
        <v>256</v>
      </c>
      <c r="K21" s="25">
        <v>336</v>
      </c>
      <c r="L21" s="25">
        <v>430</v>
      </c>
      <c r="M21" s="25">
        <v>303</v>
      </c>
      <c r="N21" s="28">
        <v>59</v>
      </c>
      <c r="O21" s="28">
        <v>64</v>
      </c>
      <c r="P21" s="67">
        <v>54</v>
      </c>
      <c r="Q21" s="28">
        <v>75</v>
      </c>
      <c r="R21" s="28">
        <v>62</v>
      </c>
      <c r="S21" s="28">
        <v>70</v>
      </c>
      <c r="T21" s="266">
        <v>252</v>
      </c>
      <c r="U21" s="266">
        <v>62</v>
      </c>
    </row>
    <row r="22" spans="1:21" s="96" customFormat="1" ht="13.5">
      <c r="A22" s="322" t="s">
        <v>84</v>
      </c>
      <c r="B22" s="25">
        <v>169</v>
      </c>
      <c r="C22" s="25">
        <v>140</v>
      </c>
      <c r="D22" s="25">
        <v>157</v>
      </c>
      <c r="E22" s="25">
        <v>218</v>
      </c>
      <c r="F22" s="319">
        <v>174</v>
      </c>
      <c r="G22" s="25">
        <v>156</v>
      </c>
      <c r="H22" s="26">
        <v>186</v>
      </c>
      <c r="I22" s="25">
        <v>194</v>
      </c>
      <c r="J22" s="25">
        <v>309</v>
      </c>
      <c r="K22" s="25">
        <v>375</v>
      </c>
      <c r="L22" s="25">
        <v>330</v>
      </c>
      <c r="M22" s="25">
        <v>380</v>
      </c>
      <c r="N22" s="28">
        <v>100</v>
      </c>
      <c r="O22" s="28">
        <v>121</v>
      </c>
      <c r="P22" s="67">
        <v>116</v>
      </c>
      <c r="Q22" s="28">
        <v>100</v>
      </c>
      <c r="R22" s="28">
        <v>78</v>
      </c>
      <c r="S22" s="28">
        <v>94</v>
      </c>
      <c r="T22" s="266">
        <v>437</v>
      </c>
      <c r="U22" s="266">
        <v>78</v>
      </c>
    </row>
    <row r="23" spans="1:21" s="96" customFormat="1" ht="13.5">
      <c r="A23" s="322" t="s">
        <v>85</v>
      </c>
      <c r="B23" s="25">
        <v>104</v>
      </c>
      <c r="C23" s="25">
        <v>85</v>
      </c>
      <c r="D23" s="25">
        <v>91</v>
      </c>
      <c r="E23" s="25">
        <v>151</v>
      </c>
      <c r="F23" s="319">
        <v>107</v>
      </c>
      <c r="G23" s="25">
        <v>112</v>
      </c>
      <c r="H23" s="26">
        <v>85</v>
      </c>
      <c r="I23" s="27">
        <v>84</v>
      </c>
      <c r="J23" s="27">
        <v>189</v>
      </c>
      <c r="K23" s="27">
        <v>242</v>
      </c>
      <c r="L23" s="27">
        <v>219</v>
      </c>
      <c r="M23" s="27">
        <v>169</v>
      </c>
      <c r="N23" s="28">
        <v>48</v>
      </c>
      <c r="O23" s="28">
        <v>56</v>
      </c>
      <c r="P23" s="67">
        <v>45</v>
      </c>
      <c r="Q23" s="28">
        <v>55</v>
      </c>
      <c r="R23" s="28">
        <v>45</v>
      </c>
      <c r="S23" s="28">
        <v>24</v>
      </c>
      <c r="T23" s="266">
        <v>204</v>
      </c>
      <c r="U23" s="266">
        <v>45</v>
      </c>
    </row>
    <row r="24" spans="1:21" s="96" customFormat="1" ht="13.5">
      <c r="A24" s="322" t="s">
        <v>81</v>
      </c>
      <c r="B24" s="25">
        <v>175</v>
      </c>
      <c r="C24" s="25">
        <v>178</v>
      </c>
      <c r="D24" s="25">
        <v>118</v>
      </c>
      <c r="E24" s="25">
        <v>226</v>
      </c>
      <c r="F24" s="319">
        <v>208</v>
      </c>
      <c r="G24" s="25">
        <v>186</v>
      </c>
      <c r="H24" s="26">
        <v>146</v>
      </c>
      <c r="I24" s="25">
        <v>179</v>
      </c>
      <c r="J24" s="25">
        <v>353</v>
      </c>
      <c r="K24" s="25">
        <v>344</v>
      </c>
      <c r="L24" s="25">
        <v>394</v>
      </c>
      <c r="M24" s="25">
        <v>325</v>
      </c>
      <c r="N24" s="28">
        <v>76</v>
      </c>
      <c r="O24" s="28">
        <v>133</v>
      </c>
      <c r="P24" s="67">
        <v>141</v>
      </c>
      <c r="Q24" s="28">
        <v>80</v>
      </c>
      <c r="R24" s="28">
        <v>70</v>
      </c>
      <c r="S24" s="28">
        <v>74</v>
      </c>
      <c r="T24" s="266">
        <v>430</v>
      </c>
      <c r="U24" s="266">
        <v>70</v>
      </c>
    </row>
    <row r="25" spans="1:21" s="96" customFormat="1" ht="13.5">
      <c r="A25" s="322" t="s">
        <v>82</v>
      </c>
      <c r="B25" s="25">
        <v>481</v>
      </c>
      <c r="C25" s="25">
        <v>402</v>
      </c>
      <c r="D25" s="25">
        <v>432</v>
      </c>
      <c r="E25" s="25">
        <v>722</v>
      </c>
      <c r="F25" s="319">
        <v>496</v>
      </c>
      <c r="G25" s="25">
        <v>566</v>
      </c>
      <c r="H25" s="26">
        <v>539</v>
      </c>
      <c r="I25" s="25">
        <v>558</v>
      </c>
      <c r="J25" s="25">
        <v>883</v>
      </c>
      <c r="K25" s="25">
        <v>1154</v>
      </c>
      <c r="L25" s="25">
        <v>1062</v>
      </c>
      <c r="M25" s="25">
        <v>1097</v>
      </c>
      <c r="N25" s="28">
        <v>254</v>
      </c>
      <c r="O25" s="28">
        <v>319</v>
      </c>
      <c r="P25" s="67">
        <v>543</v>
      </c>
      <c r="Q25" s="28">
        <v>466</v>
      </c>
      <c r="R25" s="28">
        <v>233</v>
      </c>
      <c r="S25" s="28">
        <v>239</v>
      </c>
      <c r="T25" s="266">
        <v>1582</v>
      </c>
      <c r="U25" s="266">
        <v>233</v>
      </c>
    </row>
    <row r="26" spans="1:21" s="96" customFormat="1" ht="13.5">
      <c r="A26" s="322" t="s">
        <v>86</v>
      </c>
      <c r="B26" s="25">
        <v>170</v>
      </c>
      <c r="C26" s="25">
        <v>150</v>
      </c>
      <c r="D26" s="25">
        <v>124</v>
      </c>
      <c r="E26" s="25">
        <v>243</v>
      </c>
      <c r="F26" s="319">
        <v>158</v>
      </c>
      <c r="G26" s="25">
        <v>184</v>
      </c>
      <c r="H26" s="26">
        <v>206</v>
      </c>
      <c r="I26" s="25">
        <v>170</v>
      </c>
      <c r="J26" s="25">
        <v>320</v>
      </c>
      <c r="K26" s="25">
        <v>367</v>
      </c>
      <c r="L26" s="25">
        <v>342</v>
      </c>
      <c r="M26" s="25">
        <v>376</v>
      </c>
      <c r="N26" s="28">
        <v>100</v>
      </c>
      <c r="O26" s="28">
        <v>95</v>
      </c>
      <c r="P26" s="67">
        <v>152</v>
      </c>
      <c r="Q26" s="28">
        <v>106</v>
      </c>
      <c r="R26" s="28">
        <v>88</v>
      </c>
      <c r="S26" s="28">
        <v>90</v>
      </c>
      <c r="T26" s="266">
        <v>453</v>
      </c>
      <c r="U26" s="266">
        <v>88</v>
      </c>
    </row>
    <row r="27" spans="1:21" s="96" customFormat="1" ht="13.5">
      <c r="A27" s="322" t="s">
        <v>87</v>
      </c>
      <c r="B27" s="25">
        <v>574</v>
      </c>
      <c r="C27" s="25">
        <v>542</v>
      </c>
      <c r="D27" s="25">
        <v>509</v>
      </c>
      <c r="E27" s="25">
        <v>884</v>
      </c>
      <c r="F27" s="319">
        <v>591</v>
      </c>
      <c r="G27" s="25">
        <v>680</v>
      </c>
      <c r="H27" s="26">
        <v>653</v>
      </c>
      <c r="I27" s="27">
        <v>684</v>
      </c>
      <c r="J27" s="27">
        <v>1116</v>
      </c>
      <c r="K27" s="27">
        <v>1393</v>
      </c>
      <c r="L27" s="27">
        <v>1271</v>
      </c>
      <c r="M27" s="27">
        <v>1337</v>
      </c>
      <c r="N27" s="28">
        <v>313</v>
      </c>
      <c r="O27" s="28">
        <v>512</v>
      </c>
      <c r="P27" s="67">
        <v>561</v>
      </c>
      <c r="Q27" s="28">
        <v>539</v>
      </c>
      <c r="R27" s="28">
        <v>304</v>
      </c>
      <c r="S27" s="28">
        <v>308</v>
      </c>
      <c r="T27" s="266">
        <v>1925</v>
      </c>
      <c r="U27" s="266">
        <v>304</v>
      </c>
    </row>
    <row r="28" spans="1:21" s="96" customFormat="1" ht="13.5">
      <c r="A28" s="322" t="s">
        <v>88</v>
      </c>
      <c r="B28" s="25">
        <v>1868</v>
      </c>
      <c r="C28" s="25">
        <v>1825</v>
      </c>
      <c r="D28" s="25">
        <v>1500</v>
      </c>
      <c r="E28" s="25">
        <v>2708</v>
      </c>
      <c r="F28" s="319">
        <v>1720</v>
      </c>
      <c r="G28" s="25">
        <v>2059</v>
      </c>
      <c r="H28" s="26">
        <v>1880</v>
      </c>
      <c r="I28" s="25">
        <v>2091</v>
      </c>
      <c r="J28" s="25">
        <v>3693</v>
      </c>
      <c r="K28" s="25">
        <v>4208</v>
      </c>
      <c r="L28" s="25">
        <v>3779</v>
      </c>
      <c r="M28" s="25">
        <v>3971</v>
      </c>
      <c r="N28" s="28">
        <v>970</v>
      </c>
      <c r="O28" s="28">
        <v>1567</v>
      </c>
      <c r="P28" s="67">
        <v>2062</v>
      </c>
      <c r="Q28" s="28">
        <v>1597</v>
      </c>
      <c r="R28" s="28">
        <v>929</v>
      </c>
      <c r="S28" s="28">
        <v>1010</v>
      </c>
      <c r="T28" s="266">
        <v>6196</v>
      </c>
      <c r="U28" s="266">
        <v>929</v>
      </c>
    </row>
    <row r="29" spans="1:21" s="96" customFormat="1" ht="13.5">
      <c r="A29" s="322" t="s">
        <v>89</v>
      </c>
      <c r="B29" s="25">
        <v>238</v>
      </c>
      <c r="C29" s="25">
        <v>245</v>
      </c>
      <c r="D29" s="25">
        <v>207</v>
      </c>
      <c r="E29" s="25">
        <v>342</v>
      </c>
      <c r="F29" s="319">
        <v>241</v>
      </c>
      <c r="G29" s="25">
        <v>277</v>
      </c>
      <c r="H29" s="26">
        <v>229</v>
      </c>
      <c r="I29" s="25">
        <v>241</v>
      </c>
      <c r="J29" s="25">
        <v>483</v>
      </c>
      <c r="K29" s="25">
        <v>549</v>
      </c>
      <c r="L29" s="25">
        <v>518</v>
      </c>
      <c r="M29" s="25">
        <v>470</v>
      </c>
      <c r="N29" s="28">
        <v>125</v>
      </c>
      <c r="O29" s="28">
        <v>159</v>
      </c>
      <c r="P29" s="67">
        <v>180</v>
      </c>
      <c r="Q29" s="28">
        <v>127</v>
      </c>
      <c r="R29" s="28">
        <v>104</v>
      </c>
      <c r="S29" s="28">
        <v>98</v>
      </c>
      <c r="T29" s="266">
        <v>591</v>
      </c>
      <c r="U29" s="266">
        <v>104</v>
      </c>
    </row>
    <row r="30" spans="1:21" s="96" customFormat="1" ht="13.5">
      <c r="A30" s="322" t="s">
        <v>90</v>
      </c>
      <c r="B30" s="25">
        <v>198</v>
      </c>
      <c r="C30" s="25">
        <v>155</v>
      </c>
      <c r="D30" s="25">
        <v>171</v>
      </c>
      <c r="E30" s="25">
        <v>217</v>
      </c>
      <c r="F30" s="319">
        <v>175</v>
      </c>
      <c r="G30" s="25">
        <v>166</v>
      </c>
      <c r="H30" s="26">
        <v>193</v>
      </c>
      <c r="I30" s="25">
        <v>125</v>
      </c>
      <c r="J30" s="25">
        <v>353</v>
      </c>
      <c r="K30" s="25">
        <v>388</v>
      </c>
      <c r="L30" s="25">
        <v>341</v>
      </c>
      <c r="M30" s="25">
        <v>318</v>
      </c>
      <c r="N30" s="28">
        <v>62</v>
      </c>
      <c r="O30" s="28">
        <v>102</v>
      </c>
      <c r="P30" s="67">
        <v>141</v>
      </c>
      <c r="Q30" s="28">
        <v>85</v>
      </c>
      <c r="R30" s="28">
        <v>91</v>
      </c>
      <c r="S30" s="28">
        <v>79</v>
      </c>
      <c r="T30" s="266">
        <v>390</v>
      </c>
      <c r="U30" s="266">
        <v>91</v>
      </c>
    </row>
    <row r="31" spans="1:21" s="96" customFormat="1" ht="13.5">
      <c r="A31" s="322" t="s">
        <v>91</v>
      </c>
      <c r="B31" s="25">
        <v>653</v>
      </c>
      <c r="C31" s="25">
        <v>563</v>
      </c>
      <c r="D31" s="25">
        <v>589</v>
      </c>
      <c r="E31" s="25">
        <v>886</v>
      </c>
      <c r="F31" s="319">
        <v>640</v>
      </c>
      <c r="G31" s="25">
        <v>650</v>
      </c>
      <c r="H31" s="26">
        <v>678</v>
      </c>
      <c r="I31" s="25">
        <v>593</v>
      </c>
      <c r="J31" s="25">
        <v>1216</v>
      </c>
      <c r="K31" s="25">
        <v>1475</v>
      </c>
      <c r="L31" s="25">
        <v>1290</v>
      </c>
      <c r="M31" s="25">
        <v>1271</v>
      </c>
      <c r="N31" s="28">
        <v>329</v>
      </c>
      <c r="O31" s="28">
        <v>551</v>
      </c>
      <c r="P31" s="67">
        <v>554</v>
      </c>
      <c r="Q31" s="28">
        <v>439</v>
      </c>
      <c r="R31" s="28">
        <v>278</v>
      </c>
      <c r="S31" s="28">
        <v>271</v>
      </c>
      <c r="T31" s="266">
        <v>1873</v>
      </c>
      <c r="U31" s="266">
        <v>278</v>
      </c>
    </row>
    <row r="32" spans="1:21" s="96" customFormat="1" ht="13.5">
      <c r="A32" s="322" t="s">
        <v>92</v>
      </c>
      <c r="B32" s="25">
        <v>2795</v>
      </c>
      <c r="C32" s="25">
        <v>2815</v>
      </c>
      <c r="D32" s="25">
        <v>2442</v>
      </c>
      <c r="E32" s="25">
        <v>4049</v>
      </c>
      <c r="F32" s="319">
        <v>2586</v>
      </c>
      <c r="G32" s="25">
        <v>3177</v>
      </c>
      <c r="H32" s="26">
        <v>2725</v>
      </c>
      <c r="I32" s="25">
        <v>2570</v>
      </c>
      <c r="J32" s="25">
        <v>5610</v>
      </c>
      <c r="K32" s="25">
        <v>6491</v>
      </c>
      <c r="L32" s="25">
        <v>5763</v>
      </c>
      <c r="M32" s="25">
        <v>5295</v>
      </c>
      <c r="N32" s="28">
        <v>1071</v>
      </c>
      <c r="O32" s="28">
        <v>2121</v>
      </c>
      <c r="P32" s="67">
        <v>2620</v>
      </c>
      <c r="Q32" s="28">
        <v>1870</v>
      </c>
      <c r="R32" s="28">
        <v>1226</v>
      </c>
      <c r="S32" s="28">
        <v>1481</v>
      </c>
      <c r="T32" s="266">
        <v>7682</v>
      </c>
      <c r="U32" s="266">
        <v>1226</v>
      </c>
    </row>
    <row r="33" spans="1:21" s="96" customFormat="1" ht="13.5">
      <c r="A33" s="322" t="s">
        <v>93</v>
      </c>
      <c r="B33" s="25">
        <v>1245</v>
      </c>
      <c r="C33" s="25">
        <v>1033</v>
      </c>
      <c r="D33" s="25">
        <v>1078</v>
      </c>
      <c r="E33" s="25">
        <v>1588</v>
      </c>
      <c r="F33" s="319">
        <v>1106</v>
      </c>
      <c r="G33" s="25">
        <v>1169</v>
      </c>
      <c r="H33" s="26">
        <v>1263</v>
      </c>
      <c r="I33" s="27">
        <v>1117</v>
      </c>
      <c r="J33" s="27">
        <v>2278</v>
      </c>
      <c r="K33" s="27">
        <v>2666</v>
      </c>
      <c r="L33" s="27">
        <v>2275</v>
      </c>
      <c r="M33" s="27">
        <v>2380</v>
      </c>
      <c r="N33" s="28">
        <v>613</v>
      </c>
      <c r="O33" s="28">
        <v>1431</v>
      </c>
      <c r="P33" s="67">
        <v>1516</v>
      </c>
      <c r="Q33" s="28">
        <v>926</v>
      </c>
      <c r="R33" s="28">
        <v>531</v>
      </c>
      <c r="S33" s="28">
        <v>511</v>
      </c>
      <c r="T33" s="266">
        <v>4486</v>
      </c>
      <c r="U33" s="266">
        <v>531</v>
      </c>
    </row>
    <row r="34" spans="1:21" s="96" customFormat="1" ht="13.5">
      <c r="A34" s="322" t="s">
        <v>94</v>
      </c>
      <c r="B34" s="25">
        <v>190</v>
      </c>
      <c r="C34" s="25">
        <v>163</v>
      </c>
      <c r="D34" s="25">
        <v>170</v>
      </c>
      <c r="E34" s="25">
        <v>241</v>
      </c>
      <c r="F34" s="319">
        <v>163</v>
      </c>
      <c r="G34" s="25">
        <v>176</v>
      </c>
      <c r="H34" s="26">
        <v>188</v>
      </c>
      <c r="I34" s="25">
        <v>172</v>
      </c>
      <c r="J34" s="25">
        <v>353</v>
      </c>
      <c r="K34" s="25">
        <v>411</v>
      </c>
      <c r="L34" s="25">
        <v>339</v>
      </c>
      <c r="M34" s="25">
        <v>360</v>
      </c>
      <c r="N34" s="28">
        <v>57</v>
      </c>
      <c r="O34" s="28">
        <v>215</v>
      </c>
      <c r="P34" s="67">
        <v>252</v>
      </c>
      <c r="Q34" s="28">
        <v>166</v>
      </c>
      <c r="R34" s="28">
        <v>69</v>
      </c>
      <c r="S34" s="28">
        <v>80</v>
      </c>
      <c r="T34" s="266">
        <v>690</v>
      </c>
      <c r="U34" s="266">
        <v>69</v>
      </c>
    </row>
    <row r="35" spans="1:21" s="96" customFormat="1" ht="13.5">
      <c r="A35" s="322" t="s">
        <v>95</v>
      </c>
      <c r="B35" s="25">
        <v>158</v>
      </c>
      <c r="C35" s="25">
        <v>164</v>
      </c>
      <c r="D35" s="25">
        <v>135</v>
      </c>
      <c r="E35" s="25">
        <v>195</v>
      </c>
      <c r="F35" s="319">
        <v>127</v>
      </c>
      <c r="G35" s="25">
        <v>122</v>
      </c>
      <c r="H35" s="26">
        <v>125</v>
      </c>
      <c r="I35" s="25">
        <v>134</v>
      </c>
      <c r="J35" s="25">
        <v>322</v>
      </c>
      <c r="K35" s="25">
        <v>330</v>
      </c>
      <c r="L35" s="25">
        <v>249</v>
      </c>
      <c r="M35" s="25">
        <v>259</v>
      </c>
      <c r="N35" s="28">
        <v>58</v>
      </c>
      <c r="O35" s="28">
        <v>105</v>
      </c>
      <c r="P35" s="67">
        <v>132</v>
      </c>
      <c r="Q35" s="28">
        <v>74</v>
      </c>
      <c r="R35" s="28">
        <v>56</v>
      </c>
      <c r="S35" s="28">
        <v>59</v>
      </c>
      <c r="T35" s="266">
        <v>369</v>
      </c>
      <c r="U35" s="266">
        <v>56</v>
      </c>
    </row>
    <row r="36" spans="1:21" s="96" customFormat="1" ht="13.5">
      <c r="A36" s="322" t="s">
        <v>96</v>
      </c>
      <c r="B36" s="25">
        <v>61</v>
      </c>
      <c r="C36" s="25">
        <v>61</v>
      </c>
      <c r="D36" s="25">
        <v>67</v>
      </c>
      <c r="E36" s="25">
        <v>116</v>
      </c>
      <c r="F36" s="319">
        <v>82</v>
      </c>
      <c r="G36" s="25">
        <v>62</v>
      </c>
      <c r="H36" s="26">
        <v>54</v>
      </c>
      <c r="I36" s="25">
        <v>52</v>
      </c>
      <c r="J36" s="25">
        <v>122</v>
      </c>
      <c r="K36" s="25">
        <v>183</v>
      </c>
      <c r="L36" s="25">
        <v>144</v>
      </c>
      <c r="M36" s="25">
        <v>106</v>
      </c>
      <c r="N36" s="28">
        <v>41</v>
      </c>
      <c r="O36" s="28">
        <v>92</v>
      </c>
      <c r="P36" s="67">
        <v>82</v>
      </c>
      <c r="Q36" s="28">
        <v>43</v>
      </c>
      <c r="R36" s="28">
        <v>35</v>
      </c>
      <c r="S36" s="28">
        <v>42</v>
      </c>
      <c r="T36" s="266">
        <v>258</v>
      </c>
      <c r="U36" s="266">
        <v>35</v>
      </c>
    </row>
    <row r="37" spans="1:21" s="96" customFormat="1" ht="13.5">
      <c r="A37" s="322" t="s">
        <v>97</v>
      </c>
      <c r="B37" s="25">
        <v>79</v>
      </c>
      <c r="C37" s="25">
        <v>62</v>
      </c>
      <c r="D37" s="25">
        <v>51</v>
      </c>
      <c r="E37" s="25">
        <v>119</v>
      </c>
      <c r="F37" s="319">
        <v>76</v>
      </c>
      <c r="G37" s="25">
        <v>64</v>
      </c>
      <c r="H37" s="26">
        <v>76</v>
      </c>
      <c r="I37" s="25">
        <v>72</v>
      </c>
      <c r="J37" s="25">
        <v>141</v>
      </c>
      <c r="K37" s="25">
        <v>170</v>
      </c>
      <c r="L37" s="25">
        <v>140</v>
      </c>
      <c r="M37" s="25">
        <v>148</v>
      </c>
      <c r="N37" s="28">
        <v>43</v>
      </c>
      <c r="O37" s="28">
        <v>62</v>
      </c>
      <c r="P37" s="67">
        <v>75</v>
      </c>
      <c r="Q37" s="28">
        <v>42</v>
      </c>
      <c r="R37" s="28">
        <v>41</v>
      </c>
      <c r="S37" s="28">
        <v>25</v>
      </c>
      <c r="T37" s="266">
        <v>222</v>
      </c>
      <c r="U37" s="266">
        <v>41</v>
      </c>
    </row>
    <row r="38" spans="1:21" s="96" customFormat="1" ht="13.5">
      <c r="A38" s="322" t="s">
        <v>98</v>
      </c>
      <c r="B38" s="25">
        <v>223</v>
      </c>
      <c r="C38" s="25">
        <v>215</v>
      </c>
      <c r="D38" s="25">
        <v>197</v>
      </c>
      <c r="E38" s="25">
        <v>372</v>
      </c>
      <c r="F38" s="319">
        <v>222</v>
      </c>
      <c r="G38" s="25">
        <v>232</v>
      </c>
      <c r="H38" s="26">
        <v>248</v>
      </c>
      <c r="I38" s="27">
        <v>189</v>
      </c>
      <c r="J38" s="27">
        <v>438</v>
      </c>
      <c r="K38" s="27">
        <v>569</v>
      </c>
      <c r="L38" s="27">
        <v>454</v>
      </c>
      <c r="M38" s="27">
        <v>437</v>
      </c>
      <c r="N38" s="28">
        <v>120</v>
      </c>
      <c r="O38" s="28">
        <v>119</v>
      </c>
      <c r="P38" s="67">
        <v>161</v>
      </c>
      <c r="Q38" s="28">
        <v>204</v>
      </c>
      <c r="R38" s="28">
        <v>101</v>
      </c>
      <c r="S38" s="28">
        <v>116</v>
      </c>
      <c r="T38" s="266">
        <v>604</v>
      </c>
      <c r="U38" s="266">
        <v>101</v>
      </c>
    </row>
    <row r="39" spans="1:21" s="96" customFormat="1" ht="13.5">
      <c r="A39" s="322" t="s">
        <v>99</v>
      </c>
      <c r="B39" s="25">
        <v>428</v>
      </c>
      <c r="C39" s="25">
        <v>430</v>
      </c>
      <c r="D39" s="25">
        <v>405</v>
      </c>
      <c r="E39" s="25">
        <v>732</v>
      </c>
      <c r="F39" s="319">
        <v>491</v>
      </c>
      <c r="G39" s="25">
        <v>543</v>
      </c>
      <c r="H39" s="26">
        <v>591</v>
      </c>
      <c r="I39" s="25">
        <v>532</v>
      </c>
      <c r="J39" s="25">
        <v>858</v>
      </c>
      <c r="K39" s="25">
        <v>1137</v>
      </c>
      <c r="L39" s="25">
        <v>1034</v>
      </c>
      <c r="M39" s="25">
        <v>1123</v>
      </c>
      <c r="N39" s="28">
        <v>232</v>
      </c>
      <c r="O39" s="28">
        <v>327</v>
      </c>
      <c r="P39" s="67">
        <v>297</v>
      </c>
      <c r="Q39" s="28">
        <v>314</v>
      </c>
      <c r="R39" s="28">
        <v>213</v>
      </c>
      <c r="S39" s="28">
        <v>205</v>
      </c>
      <c r="T39" s="266">
        <v>1170</v>
      </c>
      <c r="U39" s="266">
        <v>213</v>
      </c>
    </row>
    <row r="40" spans="1:21" s="96" customFormat="1" ht="13.5">
      <c r="A40" s="322" t="s">
        <v>100</v>
      </c>
      <c r="B40" s="25">
        <v>235</v>
      </c>
      <c r="C40" s="25">
        <v>189</v>
      </c>
      <c r="D40" s="25">
        <v>200</v>
      </c>
      <c r="E40" s="25">
        <v>254</v>
      </c>
      <c r="F40" s="319">
        <v>207</v>
      </c>
      <c r="G40" s="25">
        <v>212</v>
      </c>
      <c r="H40" s="26">
        <v>227</v>
      </c>
      <c r="I40" s="25">
        <v>219</v>
      </c>
      <c r="J40" s="25">
        <v>424</v>
      </c>
      <c r="K40" s="25">
        <v>454</v>
      </c>
      <c r="L40" s="25">
        <v>419</v>
      </c>
      <c r="M40" s="25">
        <v>446</v>
      </c>
      <c r="N40" s="28">
        <v>124</v>
      </c>
      <c r="O40" s="28">
        <v>92</v>
      </c>
      <c r="P40" s="67">
        <v>111</v>
      </c>
      <c r="Q40" s="28">
        <v>104</v>
      </c>
      <c r="R40" s="28">
        <v>88</v>
      </c>
      <c r="S40" s="28">
        <v>71</v>
      </c>
      <c r="T40" s="266">
        <v>431</v>
      </c>
      <c r="U40" s="266">
        <v>88</v>
      </c>
    </row>
    <row r="41" spans="1:21" s="96" customFormat="1" ht="13.5">
      <c r="A41" s="322" t="s">
        <v>101</v>
      </c>
      <c r="B41" s="25">
        <v>124</v>
      </c>
      <c r="C41" s="25">
        <v>106</v>
      </c>
      <c r="D41" s="25">
        <v>131</v>
      </c>
      <c r="E41" s="25">
        <v>232</v>
      </c>
      <c r="F41" s="319">
        <v>116</v>
      </c>
      <c r="G41" s="25">
        <v>120</v>
      </c>
      <c r="H41" s="26">
        <v>130</v>
      </c>
      <c r="I41" s="25">
        <v>140</v>
      </c>
      <c r="J41" s="25">
        <v>230</v>
      </c>
      <c r="K41" s="25">
        <v>363</v>
      </c>
      <c r="L41" s="25">
        <v>236</v>
      </c>
      <c r="M41" s="25">
        <v>270</v>
      </c>
      <c r="N41" s="28">
        <v>74</v>
      </c>
      <c r="O41" s="28">
        <v>73</v>
      </c>
      <c r="P41" s="67">
        <v>63</v>
      </c>
      <c r="Q41" s="28">
        <v>77</v>
      </c>
      <c r="R41" s="28">
        <v>47</v>
      </c>
      <c r="S41" s="28">
        <v>47</v>
      </c>
      <c r="T41" s="266">
        <v>287</v>
      </c>
      <c r="U41" s="266">
        <v>47</v>
      </c>
    </row>
    <row r="42" spans="1:21" s="96" customFormat="1" ht="13.5">
      <c r="A42" s="322" t="s">
        <v>102</v>
      </c>
      <c r="B42" s="25">
        <v>122</v>
      </c>
      <c r="C42" s="25">
        <v>77</v>
      </c>
      <c r="D42" s="25">
        <v>98</v>
      </c>
      <c r="E42" s="25">
        <v>153</v>
      </c>
      <c r="F42" s="319">
        <v>112</v>
      </c>
      <c r="G42" s="25">
        <v>117</v>
      </c>
      <c r="H42" s="26">
        <v>113</v>
      </c>
      <c r="I42" s="27">
        <v>109</v>
      </c>
      <c r="J42" s="27">
        <v>199</v>
      </c>
      <c r="K42" s="27">
        <v>251</v>
      </c>
      <c r="L42" s="27">
        <v>229</v>
      </c>
      <c r="M42" s="27">
        <v>222</v>
      </c>
      <c r="N42" s="28">
        <v>49</v>
      </c>
      <c r="O42" s="28">
        <v>50</v>
      </c>
      <c r="P42" s="67">
        <v>66</v>
      </c>
      <c r="Q42" s="28">
        <v>49</v>
      </c>
      <c r="R42" s="28">
        <v>46</v>
      </c>
      <c r="S42" s="28">
        <v>41</v>
      </c>
      <c r="T42" s="266">
        <v>214</v>
      </c>
      <c r="U42" s="266">
        <v>46</v>
      </c>
    </row>
    <row r="43" spans="1:21" s="96" customFormat="1" ht="13.5">
      <c r="A43" s="322" t="s">
        <v>103</v>
      </c>
      <c r="B43" s="25">
        <v>182</v>
      </c>
      <c r="C43" s="25">
        <v>239</v>
      </c>
      <c r="D43" s="25">
        <v>172</v>
      </c>
      <c r="E43" s="25">
        <v>278</v>
      </c>
      <c r="F43" s="319">
        <v>245</v>
      </c>
      <c r="G43" s="25">
        <v>212</v>
      </c>
      <c r="H43" s="26">
        <v>197</v>
      </c>
      <c r="I43" s="25">
        <v>255</v>
      </c>
      <c r="J43" s="25">
        <v>421</v>
      </c>
      <c r="K43" s="25">
        <v>450</v>
      </c>
      <c r="L43" s="25">
        <v>457</v>
      </c>
      <c r="M43" s="25">
        <v>452</v>
      </c>
      <c r="N43" s="28">
        <v>88</v>
      </c>
      <c r="O43" s="28">
        <v>97</v>
      </c>
      <c r="P43" s="67">
        <v>89</v>
      </c>
      <c r="Q43" s="28">
        <v>129</v>
      </c>
      <c r="R43" s="28">
        <v>95</v>
      </c>
      <c r="S43" s="28">
        <v>57</v>
      </c>
      <c r="T43" s="266">
        <v>403</v>
      </c>
      <c r="U43" s="266">
        <v>95</v>
      </c>
    </row>
    <row r="44" spans="1:21" s="96" customFormat="1" ht="13.5">
      <c r="A44" s="322" t="s">
        <v>104</v>
      </c>
      <c r="B44" s="25">
        <v>139</v>
      </c>
      <c r="C44" s="25">
        <v>105</v>
      </c>
      <c r="D44" s="25">
        <v>102</v>
      </c>
      <c r="E44" s="25">
        <v>130</v>
      </c>
      <c r="F44" s="319">
        <v>88</v>
      </c>
      <c r="G44" s="25">
        <v>140</v>
      </c>
      <c r="H44" s="26">
        <v>160</v>
      </c>
      <c r="I44" s="25">
        <v>150</v>
      </c>
      <c r="J44" s="25">
        <v>244</v>
      </c>
      <c r="K44" s="25">
        <v>232</v>
      </c>
      <c r="L44" s="25">
        <v>228</v>
      </c>
      <c r="M44" s="25">
        <v>310</v>
      </c>
      <c r="N44" s="28">
        <v>68</v>
      </c>
      <c r="O44" s="28">
        <v>70</v>
      </c>
      <c r="P44" s="67">
        <v>55</v>
      </c>
      <c r="Q44" s="28">
        <v>74</v>
      </c>
      <c r="R44" s="28">
        <v>52</v>
      </c>
      <c r="S44" s="28">
        <v>52</v>
      </c>
      <c r="T44" s="266">
        <v>267</v>
      </c>
      <c r="U44" s="266">
        <v>52</v>
      </c>
    </row>
    <row r="45" spans="1:21" s="96" customFormat="1" ht="13.5">
      <c r="A45" s="322" t="s">
        <v>105</v>
      </c>
      <c r="B45" s="25">
        <v>1069</v>
      </c>
      <c r="C45" s="25">
        <v>914</v>
      </c>
      <c r="D45" s="25">
        <v>885</v>
      </c>
      <c r="E45" s="25">
        <v>1487</v>
      </c>
      <c r="F45" s="319">
        <v>1017</v>
      </c>
      <c r="G45" s="25">
        <v>1219</v>
      </c>
      <c r="H45" s="26">
        <v>1129</v>
      </c>
      <c r="I45" s="25">
        <v>1112</v>
      </c>
      <c r="J45" s="25">
        <v>1983</v>
      </c>
      <c r="K45" s="25">
        <v>2372</v>
      </c>
      <c r="L45" s="25">
        <v>2236</v>
      </c>
      <c r="M45" s="25">
        <v>2241</v>
      </c>
      <c r="N45" s="28">
        <v>433</v>
      </c>
      <c r="O45" s="28">
        <v>702</v>
      </c>
      <c r="P45" s="67">
        <v>958</v>
      </c>
      <c r="Q45" s="28">
        <v>815</v>
      </c>
      <c r="R45" s="28">
        <v>717</v>
      </c>
      <c r="S45" s="28">
        <v>585</v>
      </c>
      <c r="T45" s="266">
        <v>2908</v>
      </c>
      <c r="U45" s="266">
        <v>717</v>
      </c>
    </row>
    <row r="46" spans="1:21" s="96" customFormat="1" ht="13.5">
      <c r="A46" s="322" t="s">
        <v>106</v>
      </c>
      <c r="B46" s="25">
        <v>149</v>
      </c>
      <c r="C46" s="25">
        <v>158</v>
      </c>
      <c r="D46" s="25">
        <v>127</v>
      </c>
      <c r="E46" s="25">
        <v>294</v>
      </c>
      <c r="F46" s="319">
        <v>165</v>
      </c>
      <c r="G46" s="25">
        <v>297</v>
      </c>
      <c r="H46" s="26">
        <v>196</v>
      </c>
      <c r="I46" s="25">
        <v>276</v>
      </c>
      <c r="J46" s="25">
        <v>307</v>
      </c>
      <c r="K46" s="25">
        <v>421</v>
      </c>
      <c r="L46" s="25">
        <v>462</v>
      </c>
      <c r="M46" s="25">
        <v>472</v>
      </c>
      <c r="N46" s="28">
        <v>53</v>
      </c>
      <c r="O46" s="28">
        <v>142</v>
      </c>
      <c r="P46" s="67">
        <v>148</v>
      </c>
      <c r="Q46" s="28">
        <v>174</v>
      </c>
      <c r="R46" s="28">
        <v>69</v>
      </c>
      <c r="S46" s="28">
        <v>58</v>
      </c>
      <c r="T46" s="266">
        <v>517</v>
      </c>
      <c r="U46" s="266">
        <v>69</v>
      </c>
    </row>
    <row r="47" spans="1:21" s="96" customFormat="1" ht="13.5">
      <c r="A47" s="322" t="s">
        <v>107</v>
      </c>
      <c r="B47" s="25">
        <v>266</v>
      </c>
      <c r="C47" s="25">
        <v>206</v>
      </c>
      <c r="D47" s="25">
        <v>166</v>
      </c>
      <c r="E47" s="25">
        <v>239</v>
      </c>
      <c r="F47" s="319">
        <v>193</v>
      </c>
      <c r="G47" s="25">
        <v>194</v>
      </c>
      <c r="H47" s="26">
        <v>207</v>
      </c>
      <c r="I47" s="25">
        <v>206</v>
      </c>
      <c r="J47" s="25">
        <v>472</v>
      </c>
      <c r="K47" s="25">
        <v>405</v>
      </c>
      <c r="L47" s="25">
        <v>387</v>
      </c>
      <c r="M47" s="25">
        <v>413</v>
      </c>
      <c r="N47" s="28">
        <v>91</v>
      </c>
      <c r="O47" s="28">
        <v>135</v>
      </c>
      <c r="P47" s="67">
        <v>132</v>
      </c>
      <c r="Q47" s="28">
        <v>85</v>
      </c>
      <c r="R47" s="28">
        <v>125</v>
      </c>
      <c r="S47" s="28">
        <v>97</v>
      </c>
      <c r="T47" s="266">
        <v>443</v>
      </c>
      <c r="U47" s="266">
        <v>125</v>
      </c>
    </row>
    <row r="48" spans="1:21" s="96" customFormat="1" ht="13.5">
      <c r="A48" s="322" t="s">
        <v>108</v>
      </c>
      <c r="B48" s="25">
        <v>272</v>
      </c>
      <c r="C48" s="25">
        <v>202</v>
      </c>
      <c r="D48" s="25">
        <v>185</v>
      </c>
      <c r="E48" s="25">
        <v>313</v>
      </c>
      <c r="F48" s="319">
        <v>238</v>
      </c>
      <c r="G48" s="25">
        <v>290</v>
      </c>
      <c r="H48" s="26">
        <v>288</v>
      </c>
      <c r="I48" s="25">
        <v>331</v>
      </c>
      <c r="J48" s="25">
        <v>474</v>
      </c>
      <c r="K48" s="25">
        <v>498</v>
      </c>
      <c r="L48" s="25">
        <v>528</v>
      </c>
      <c r="M48" s="25">
        <v>619</v>
      </c>
      <c r="N48" s="28">
        <v>153</v>
      </c>
      <c r="O48" s="28">
        <v>199</v>
      </c>
      <c r="P48" s="67">
        <v>227</v>
      </c>
      <c r="Q48" s="28">
        <v>206</v>
      </c>
      <c r="R48" s="28">
        <v>165</v>
      </c>
      <c r="S48" s="28">
        <v>118</v>
      </c>
      <c r="T48" s="266">
        <v>785</v>
      </c>
      <c r="U48" s="266">
        <v>165</v>
      </c>
    </row>
    <row r="49" spans="1:21" s="96" customFormat="1" ht="13.5">
      <c r="A49" s="322" t="s">
        <v>109</v>
      </c>
      <c r="B49" s="25">
        <v>156</v>
      </c>
      <c r="C49" s="25">
        <v>147</v>
      </c>
      <c r="D49" s="25">
        <v>121</v>
      </c>
      <c r="E49" s="25">
        <v>211</v>
      </c>
      <c r="F49" s="319">
        <v>168</v>
      </c>
      <c r="G49" s="25">
        <v>139</v>
      </c>
      <c r="H49" s="26">
        <v>170</v>
      </c>
      <c r="I49" s="25">
        <v>153</v>
      </c>
      <c r="J49" s="25">
        <v>303</v>
      </c>
      <c r="K49" s="25">
        <v>332</v>
      </c>
      <c r="L49" s="25">
        <v>307</v>
      </c>
      <c r="M49" s="25">
        <v>323</v>
      </c>
      <c r="N49" s="28">
        <v>71</v>
      </c>
      <c r="O49" s="28">
        <v>97</v>
      </c>
      <c r="P49" s="67">
        <v>246</v>
      </c>
      <c r="Q49" s="28">
        <v>129</v>
      </c>
      <c r="R49" s="28">
        <v>72</v>
      </c>
      <c r="S49" s="28">
        <v>54</v>
      </c>
      <c r="T49" s="266">
        <v>543</v>
      </c>
      <c r="U49" s="266">
        <v>72</v>
      </c>
    </row>
    <row r="50" spans="1:21" s="96" customFormat="1" ht="13.5">
      <c r="A50" s="322" t="s">
        <v>110</v>
      </c>
      <c r="B50" s="25">
        <v>109</v>
      </c>
      <c r="C50" s="25">
        <v>96</v>
      </c>
      <c r="D50" s="25">
        <v>68</v>
      </c>
      <c r="E50" s="25">
        <v>187</v>
      </c>
      <c r="F50" s="319">
        <v>129</v>
      </c>
      <c r="G50" s="25">
        <v>165</v>
      </c>
      <c r="H50" s="26">
        <v>181</v>
      </c>
      <c r="I50" s="27">
        <v>169</v>
      </c>
      <c r="J50" s="27">
        <v>205</v>
      </c>
      <c r="K50" s="27">
        <v>255</v>
      </c>
      <c r="L50" s="27">
        <v>294</v>
      </c>
      <c r="M50" s="27">
        <v>350</v>
      </c>
      <c r="N50" s="28">
        <v>81</v>
      </c>
      <c r="O50" s="28">
        <v>108</v>
      </c>
      <c r="P50" s="67">
        <v>106</v>
      </c>
      <c r="Q50" s="28">
        <v>65</v>
      </c>
      <c r="R50" s="28">
        <v>63</v>
      </c>
      <c r="S50" s="28">
        <v>103</v>
      </c>
      <c r="T50" s="266">
        <v>360</v>
      </c>
      <c r="U50" s="266">
        <v>63</v>
      </c>
    </row>
    <row r="51" spans="1:21" s="96" customFormat="1" ht="13.5">
      <c r="A51" s="322" t="s">
        <v>111</v>
      </c>
      <c r="B51" s="25">
        <v>171</v>
      </c>
      <c r="C51" s="25">
        <v>151</v>
      </c>
      <c r="D51" s="25">
        <v>144</v>
      </c>
      <c r="E51" s="25">
        <v>188</v>
      </c>
      <c r="F51" s="319">
        <v>133</v>
      </c>
      <c r="G51" s="25">
        <v>147</v>
      </c>
      <c r="H51" s="26">
        <v>158</v>
      </c>
      <c r="I51" s="25">
        <v>168</v>
      </c>
      <c r="J51" s="25">
        <v>322</v>
      </c>
      <c r="K51" s="25">
        <v>332</v>
      </c>
      <c r="L51" s="25">
        <v>280</v>
      </c>
      <c r="M51" s="25">
        <v>326</v>
      </c>
      <c r="N51" s="28">
        <v>69</v>
      </c>
      <c r="O51" s="28">
        <v>77</v>
      </c>
      <c r="P51" s="67">
        <v>67</v>
      </c>
      <c r="Q51" s="28">
        <v>69</v>
      </c>
      <c r="R51" s="28">
        <v>68</v>
      </c>
      <c r="S51" s="28">
        <v>54</v>
      </c>
      <c r="T51" s="266">
        <v>282</v>
      </c>
      <c r="U51" s="266">
        <v>68</v>
      </c>
    </row>
    <row r="52" spans="1:21" s="96" customFormat="1" ht="14.25" thickBot="1">
      <c r="A52" s="323" t="s">
        <v>112</v>
      </c>
      <c r="B52" s="25">
        <v>317</v>
      </c>
      <c r="C52" s="25">
        <v>367</v>
      </c>
      <c r="D52" s="25">
        <v>357</v>
      </c>
      <c r="E52" s="25">
        <v>606</v>
      </c>
      <c r="F52" s="324">
        <v>332</v>
      </c>
      <c r="G52" s="25">
        <v>355</v>
      </c>
      <c r="H52" s="29">
        <v>395</v>
      </c>
      <c r="I52" s="29">
        <v>306</v>
      </c>
      <c r="J52" s="127">
        <v>684</v>
      </c>
      <c r="K52" s="127">
        <v>963</v>
      </c>
      <c r="L52" s="127">
        <v>687</v>
      </c>
      <c r="M52" s="127">
        <v>701</v>
      </c>
      <c r="N52" s="54">
        <v>199</v>
      </c>
      <c r="O52" s="55">
        <v>225</v>
      </c>
      <c r="P52" s="66">
        <v>295</v>
      </c>
      <c r="Q52" s="56">
        <v>217</v>
      </c>
      <c r="R52" s="100">
        <v>191</v>
      </c>
      <c r="S52" s="55">
        <v>169</v>
      </c>
      <c r="T52" s="266">
        <v>936</v>
      </c>
      <c r="U52" s="266">
        <v>191</v>
      </c>
    </row>
    <row r="53" spans="1:21" s="96" customFormat="1" ht="14.25" thickTop="1">
      <c r="A53" s="346" t="s">
        <v>62</v>
      </c>
      <c r="B53" s="268">
        <v>24217</v>
      </c>
      <c r="C53" s="269">
        <v>22020</v>
      </c>
      <c r="D53" s="268">
        <v>20124</v>
      </c>
      <c r="E53" s="269">
        <v>33094</v>
      </c>
      <c r="F53" s="268">
        <v>22957</v>
      </c>
      <c r="G53" s="269">
        <v>25261</v>
      </c>
      <c r="H53" s="268">
        <v>24614</v>
      </c>
      <c r="I53" s="268">
        <v>24140</v>
      </c>
      <c r="J53" s="344">
        <v>46237</v>
      </c>
      <c r="K53" s="344">
        <v>53218</v>
      </c>
      <c r="L53" s="344">
        <v>48218</v>
      </c>
      <c r="M53" s="344">
        <v>48754</v>
      </c>
      <c r="N53" s="344">
        <v>11361</v>
      </c>
      <c r="O53" s="344">
        <v>18369</v>
      </c>
      <c r="P53" s="348">
        <v>22761</v>
      </c>
      <c r="Q53" s="344">
        <v>17433</v>
      </c>
      <c r="R53" s="269">
        <v>10983</v>
      </c>
      <c r="S53" s="269">
        <v>11129</v>
      </c>
      <c r="T53" s="266">
        <v>69924</v>
      </c>
      <c r="U53" s="266">
        <v>10983</v>
      </c>
    </row>
    <row r="54" spans="1:21" s="96" customFormat="1" ht="12.75" customHeight="1" thickBot="1">
      <c r="A54" s="347"/>
      <c r="B54" s="329"/>
      <c r="C54" s="329"/>
      <c r="D54" s="329"/>
      <c r="E54" s="329"/>
      <c r="F54" s="329"/>
      <c r="G54" s="329"/>
      <c r="H54" s="329"/>
      <c r="I54" s="329"/>
      <c r="J54" s="345"/>
      <c r="K54" s="345"/>
      <c r="L54" s="345"/>
      <c r="M54" s="345"/>
      <c r="N54" s="345"/>
      <c r="O54" s="345"/>
      <c r="P54" s="349"/>
      <c r="Q54" s="345"/>
      <c r="R54" s="270" t="s">
        <v>236</v>
      </c>
      <c r="S54" s="271" t="s">
        <v>237</v>
      </c>
      <c r="T54" s="266"/>
      <c r="U54" s="266"/>
    </row>
    <row r="55" spans="1:21" s="96" customFormat="1" ht="14.25" thickTop="1">
      <c r="A55" s="330" t="s">
        <v>168</v>
      </c>
      <c r="B55" s="272"/>
      <c r="C55" s="273">
        <v>46237</v>
      </c>
      <c r="D55" s="272"/>
      <c r="E55" s="273">
        <v>53218</v>
      </c>
      <c r="F55" s="272"/>
      <c r="G55" s="273">
        <v>48218</v>
      </c>
      <c r="H55" s="272"/>
      <c r="I55" s="273">
        <v>48754</v>
      </c>
      <c r="J55" s="102">
        <v>46237</v>
      </c>
      <c r="K55" s="267">
        <v>53218</v>
      </c>
      <c r="L55" s="104">
        <v>48218</v>
      </c>
      <c r="M55" s="104">
        <v>48754</v>
      </c>
      <c r="N55" s="326"/>
      <c r="O55" s="331"/>
      <c r="P55" s="328"/>
      <c r="Q55" s="332">
        <v>69924</v>
      </c>
      <c r="R55" s="333"/>
      <c r="S55" s="332">
        <v>22112</v>
      </c>
      <c r="T55" s="303"/>
      <c r="U55" s="303"/>
    </row>
    <row r="56" spans="1:16" s="96" customFormat="1" ht="12">
      <c r="A56" s="274" t="s">
        <v>238</v>
      </c>
      <c r="B56" s="106"/>
      <c r="C56" s="106"/>
      <c r="D56" s="106"/>
      <c r="E56" s="106"/>
      <c r="F56" s="106"/>
      <c r="G56" s="106"/>
      <c r="H56" s="107"/>
      <c r="I56" s="81"/>
      <c r="J56" s="81"/>
      <c r="K56" s="81"/>
      <c r="L56" s="81"/>
      <c r="M56" s="81"/>
      <c r="P56" s="109"/>
    </row>
  </sheetData>
  <sheetProtection/>
  <mergeCells count="15">
    <mergeCell ref="Q53:Q54"/>
    <mergeCell ref="A53:A54"/>
    <mergeCell ref="J53:J54"/>
    <mergeCell ref="K53:K54"/>
    <mergeCell ref="L53:L54"/>
    <mergeCell ref="M53:M54"/>
    <mergeCell ref="N53:N54"/>
    <mergeCell ref="O53:O54"/>
    <mergeCell ref="P53:P54"/>
    <mergeCell ref="T4:T5"/>
    <mergeCell ref="U4:U5"/>
    <mergeCell ref="J4:J5"/>
    <mergeCell ref="K4:K5"/>
    <mergeCell ref="L4:L5"/>
    <mergeCell ref="M4:M5"/>
  </mergeCells>
  <printOptions horizontalCentered="1"/>
  <pageMargins left="0.3937007874015748" right="0.3937007874015748" top="0.5905511811023623" bottom="0.5905511811023623" header="0.8267716535433072" footer="0.1968503937007874"/>
  <pageSetup horizontalDpi="160" verticalDpi="1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厚生労働省健康局疾病対策課</dc:creator>
  <cp:keywords/>
  <dc:description/>
  <cp:lastModifiedBy>anzai</cp:lastModifiedBy>
  <cp:lastPrinted>2002-07-25T00:58:38Z</cp:lastPrinted>
  <dcterms:created xsi:type="dcterms:W3CDTF">1996-11-20T01:36:02Z</dcterms:created>
  <dcterms:modified xsi:type="dcterms:W3CDTF">2016-07-21T02:48:31Z</dcterms:modified>
  <cp:category/>
  <cp:version/>
  <cp:contentType/>
  <cp:contentStatus/>
</cp:coreProperties>
</file>