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05" yWindow="810" windowWidth="14940" windowHeight="9000" firstSheet="3" activeTab="4"/>
  </bookViews>
  <sheets>
    <sheet name="結果報告" sheetId="1" r:id="rId1"/>
    <sheet name="委員長コメント" sheetId="2" r:id="rId2"/>
    <sheet name="保健所における相談件数" sheetId="3" r:id="rId3"/>
    <sheet name="保健所等におけるＨＩＶ抗体検査件数" sheetId="4" r:id="rId4"/>
    <sheet name="感染症法に基づくエイズ患者・感染者情報" sheetId="5" r:id="rId5"/>
    <sheet name="前回との差・比較" sheetId="6" r:id="rId6"/>
    <sheet name="国籍別、性別、感染経路別報告数の累計" sheetId="7" r:id="rId7"/>
    <sheet name="ＨＩＶ感染者及びＡＩＤＳ患者の都道府県別累積報告状況" sheetId="8" r:id="rId8"/>
    <sheet name="エイズ患者・ＨＩＶ感染者報告数等年別推移-平成１４年速報値含む" sheetId="9" r:id="rId9"/>
    <sheet name="献血件数及びＨＩＶ抗体陽性件数" sheetId="10" r:id="rId10"/>
  </sheets>
  <definedNames>
    <definedName name="_xlnm.Print_Area" localSheetId="7">'ＨＩＶ感染者及びＡＩＤＳ患者の都道府県別累積報告状況'!$A$1:$R$59</definedName>
    <definedName name="_xlnm.Print_Area" localSheetId="8">'エイズ患者・ＨＩＶ感染者報告数等年別推移-平成１４年速報値含む'!$A$1:$P$34</definedName>
    <definedName name="_xlnm.Print_Area" localSheetId="4">'感染症法に基づくエイズ患者・感染者情報'!$A$1:$X$43</definedName>
    <definedName name="_xlnm.Print_Area" localSheetId="6">'国籍別、性別、感染経路別報告数の累計'!#REF!</definedName>
    <definedName name="_xlnm.Print_Area" localSheetId="5">'前回との差・比較'!$A$1:$AG$40</definedName>
    <definedName name="_xlnm.Print_Area" localSheetId="2">'保健所における相談件数'!$A$1:$U$54</definedName>
    <definedName name="_xlnm.Print_Area" localSheetId="3">'保健所等におけるＨＩＶ抗体検査件数'!$A$1:$U$57</definedName>
    <definedName name="_xlnm.Print_Titles" localSheetId="2">'保健所における相談件数'!$A:$A</definedName>
    <definedName name="_xlnm.Print_Titles" localSheetId="3">'保健所等におけるＨＩＶ抗体検査件数'!$A:$A</definedName>
  </definedNames>
  <calcPr fullCalcOnLoad="1"/>
</workbook>
</file>

<file path=xl/comments3.xml><?xml version="1.0" encoding="utf-8"?>
<comments xmlns="http://schemas.openxmlformats.org/spreadsheetml/2006/main">
  <authors>
    <author>厚生労働省本省</author>
  </authors>
  <commentList>
    <comment ref="Q20" authorId="0">
      <text>
        <r>
          <rPr>
            <b/>
            <sz val="9"/>
            <rFont val="ＭＳ Ｐゴシック"/>
            <family val="3"/>
          </rPr>
          <t>訂正申請あり4/10
県分２増（206→208）
市分変更なし
当初327件</t>
        </r>
      </text>
    </comment>
    <comment ref="O33" authorId="0">
      <text>
        <r>
          <rPr>
            <b/>
            <sz val="9"/>
            <rFont val="ＭＳ Ｐゴシック"/>
            <family val="3"/>
          </rPr>
          <t xml:space="preserve">訂正申請あり4/10
県分２減（1042→1040）
市分変更なし
当初2345件
</t>
        </r>
      </text>
    </comment>
    <comment ref="P33" authorId="0">
      <text>
        <r>
          <rPr>
            <b/>
            <sz val="9"/>
            <rFont val="ＭＳ Ｐゴシック"/>
            <family val="3"/>
          </rPr>
          <t>訂正申請あり4/10
県分２減（1146→1144）
市分変更なし
当初2468件</t>
        </r>
      </text>
    </comment>
  </commentList>
</comments>
</file>

<file path=xl/comments4.xml><?xml version="1.0" encoding="utf-8"?>
<comments xmlns="http://schemas.openxmlformats.org/spreadsheetml/2006/main">
  <authors>
    <author>厚生労働省本省</author>
  </authors>
  <commentList>
    <comment ref="P33" authorId="0">
      <text>
        <r>
          <rPr>
            <b/>
            <sz val="9"/>
            <rFont val="ＭＳ Ｐゴシック"/>
            <family val="3"/>
          </rPr>
          <t xml:space="preserve">訂正申請あり4/10
県分１６増（676→692）
市分変更なし
当初1528件
訂正申請あり4/23
県分２８減（692→664）
市分変更なし
変更後１５４４件
●1528→1544→1516
</t>
        </r>
      </text>
    </comment>
    <comment ref="Q33" authorId="0">
      <text>
        <r>
          <rPr>
            <b/>
            <sz val="9"/>
            <rFont val="ＭＳ Ｐゴシック"/>
            <family val="3"/>
          </rPr>
          <t xml:space="preserve">6月14日
県分変更あり１減
393→392
当初927
変更後926
</t>
        </r>
      </text>
    </comment>
  </commentList>
</comments>
</file>

<file path=xl/sharedStrings.xml><?xml version="1.0" encoding="utf-8"?>
<sst xmlns="http://schemas.openxmlformats.org/spreadsheetml/2006/main" count="895" uniqueCount="279">
  <si>
    <t>平成９年</t>
  </si>
  <si>
    <t>平成１０年</t>
  </si>
  <si>
    <t>平成１１年</t>
  </si>
  <si>
    <t>平成12年</t>
  </si>
  <si>
    <t>平成13年</t>
  </si>
  <si>
    <t>都道府県</t>
  </si>
  <si>
    <t>上半期</t>
  </si>
  <si>
    <t>下半期</t>
  </si>
  <si>
    <t>第１四半期</t>
  </si>
  <si>
    <t>第２四半期</t>
  </si>
  <si>
    <t>第３四半期</t>
  </si>
  <si>
    <t>第４四半期</t>
  </si>
  <si>
    <t>1月～6月</t>
  </si>
  <si>
    <t>7月～12月</t>
  </si>
  <si>
    <t>7月～１２月</t>
  </si>
  <si>
    <t>１月～３月</t>
  </si>
  <si>
    <t>４月～６月</t>
  </si>
  <si>
    <t>７月～９月</t>
  </si>
  <si>
    <t>10月～12月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</si>
  <si>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</si>
  <si>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</si>
  <si>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</si>
  <si>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</si>
  <si>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</si>
  <si>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</si>
  <si>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</si>
  <si>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</si>
  <si>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</si>
  <si>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</si>
  <si>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</si>
  <si>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</si>
  <si>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</si>
  <si>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</si>
  <si>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</si>
  <si>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</si>
  <si>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</si>
  <si>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</si>
  <si>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</si>
  <si>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</si>
  <si>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</si>
  <si>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</si>
  <si>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</si>
  <si>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</si>
  <si>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</si>
  <si>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</si>
  <si>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</si>
  <si>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</si>
  <si>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</si>
  <si>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</si>
  <si>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</si>
  <si>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</si>
  <si>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</si>
  <si>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</si>
  <si>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</si>
  <si>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</si>
  <si>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</si>
  <si>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</si>
  <si>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</si>
  <si>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</si>
  <si>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</si>
  <si>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</si>
  <si>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</si>
  <si>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</si>
  <si>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</si>
  <si>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</si>
  <si>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</si>
  <si>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計</t>
  </si>
  <si>
    <t>年　計</t>
  </si>
  <si>
    <t>１月～6月</t>
  </si>
  <si>
    <t>（単位：件）</t>
  </si>
  <si>
    <t>平成9年</t>
  </si>
  <si>
    <t>平成10年</t>
  </si>
  <si>
    <t>平成11年</t>
  </si>
  <si>
    <t>平成12年</t>
  </si>
  <si>
    <t>平成14年</t>
  </si>
  <si>
    <t>年間</t>
  </si>
  <si>
    <t>第３四半期</t>
  </si>
  <si>
    <t>７月～９月</t>
  </si>
  <si>
    <t>保健所等におけるＨＩＶ抗体検査件数</t>
  </si>
  <si>
    <t>（2,543）</t>
  </si>
  <si>
    <t>（2,947）</t>
  </si>
  <si>
    <t>(2,832)</t>
  </si>
  <si>
    <t>(3,901)</t>
  </si>
  <si>
    <t>(12,223)</t>
  </si>
  <si>
    <t>（　）内は、自治体が実施する保健所以外の検査件数（別掲）</t>
  </si>
  <si>
    <t>１．今回の報告期間は平成１４年９月３０日より平成１４年１２月２９日までの約３ヶ月であり、法定報告に基づく新規ＨＩＶ感染者報告数は１３９件、新規ＡＩＤＳ患者報告数は６１件であった。（前回：ＨＩＶ感染者１８４件・ＡＩＤＳ患者１００件）</t>
  </si>
  <si>
    <t>　　   　　</t>
  </si>
  <si>
    <t>　　一方、ＡＩＤＳ患者では異性間性的接触によるものが３０件（前回３４件）、同性間性的接触によるものが１６件（前回３３件）で、異性間性的接触によるものが多い。</t>
  </si>
  <si>
    <t>３．年齢別に見ると、ＨＩＶ感染者では２０代～３０代の占める割合が高く、特に２０代　が３０代を上回っている。ＡＩＤＳ患者では３０代以上の占める割合が高く、４０代以　上の割合が３７件（約６１％）であった。</t>
  </si>
  <si>
    <t>　　性別で見ると、ＨＩＶ感染者・ＡＩＤＳ患者ともに男性が８割以上を占めており、こ　れは前回同様の傾向である。</t>
  </si>
  <si>
    <t>　　今回の報告では、ＨＩＶ感染者・ＡＩＤＳ患者ともに前回報告数と比べより低いもの　の、２０代のＨＩＶ感染者報告数は増加している。</t>
  </si>
  <si>
    <t>４．平成１４年の新規ＨＩＶ感染者報告数（速報値）は前年最終報告に比べて現在のとこ　ろ２６件少ない５９５件、新規ＡＩＤＳ患者報告件数（速報値）は前年最終報告に比べ　現在のところ３１件少ない３０１件であった。この値から、ＨＩＶ感染者・ＡＩＤＳ患　者ともに前年より低い数字になることが予想される。</t>
  </si>
  <si>
    <t>６．平成１４年１年間の献血件数（速報値）は５，７８４，１０１件で、そのうちＨＩＶ抗体陽性件数は８２件、１０万件当たりの陽性件数は１．４１８件であり平成１３年の１．３６８件を上回った。</t>
  </si>
  <si>
    <t>７．平成１４年の速報値からはＨＩＶ感染者・ＡＩＤＳ患者ともに前年より低い数字になることが予測されるものの、献血陽性件数、２０代のＨＩＶ感染者数等の状況を見ると、これまで同様、予断を許さない状況に変わりはない。</t>
  </si>
  <si>
    <t>　　これまで以上に検査体制を整備する等、感染予防及び早期発見の促進を図るとともに、様々な機会をとらえ各年代層を対象とした広範な予防啓発が急務である。</t>
  </si>
  <si>
    <t>２．感染経路別に見ると、ＨＩＶ感染者では同性間性的接触によるものが７７件（５５　　　　　　　　　　　　　　　　　　　　　　　　　　　　　　　　　　　　　　　％）と第１位であり、そのうち７３件が日本人男性であった。また、異性間性的接触によるものは４５件（約３２％）であり、感染経路として依然重要である。</t>
  </si>
  <si>
    <t>５．平成１４年１０月から１２月末までの保健所におけるＨＩＶ抗体検査件数は　　　　　　　　　　　　　　　　　　　　　　　　　　　　　　　　　　　　　　</t>
  </si>
  <si>
    <t>　１４，９８８件、相談件数が２９，０４１件であり、前年同時期と比較すると減少して　いる。（平成１３年１０月～１２月末までの検査件数は１７，４３３件、相談件数は３５，９２５　　　　　　　　　　　　　　　　　　　　　　　　　　　　　　　　　　　　　　　　　件）</t>
  </si>
  <si>
    <t>　</t>
  </si>
  <si>
    <t>委員長コメント</t>
  </si>
  <si>
    <t>１　本日の委員会では、平成１４年９月３０日より平成１４年１２月２９日までの感染症法に基づく患者・感染者報告並びに平成１４年１０月１日から１２月３１日までの任意報告を解析した。</t>
  </si>
  <si>
    <t>２　平成１４年９月３０日より１２月２９日までの間に感染症法に基づき報告された新規エイズ患者数は６１件、新規ＨＩＶ感染者数は１３９件であった。</t>
  </si>
  <si>
    <t>　　患者６１件、感染者１３９件の内訳は、</t>
  </si>
  <si>
    <t>　①感染原因別では、異性間の性的接触による患者３０件、感染者４５件、同性間の性的接触による患者１６件、感染者７７件、母子感染による感染者１件、その他の原因による患者２件、感染者１件、原因不明の患者１３件、感染者１５件であった。</t>
  </si>
  <si>
    <t>　②性別では男性患者５０件、感染者１２３件、女性患者１１件、感染者１６件であった。</t>
  </si>
  <si>
    <t>　③年齢区分別では、患者は２０代７件、３０代１７件、４０代１４件、５０歳以上２３件、感染者は、１０歳未満１件、１０代１件、２０代５６件、３０代４８件、４０代　２０件、５０歳以上１３件であった。</t>
  </si>
  <si>
    <t>　④国籍別では日本人患者５２件、感染者１２３件、外国人患者９件、感染者１６件であった。</t>
  </si>
  <si>
    <t>　⑤感染地域別では、国内で感染した患者３４件、感染者１１４件、海外で感染した患者１２件、感染者１０件、感染地域不明患者１５件、感染者１５件であった。</t>
  </si>
  <si>
    <t>３　患者６１件、感染者１３９件のうち</t>
  </si>
  <si>
    <t>　①異性間の性的接触による患者３０件、感染者４５件のうち日本人男性は、患者２１件、　感３１件、日本人女性は、患者４件、感染者６件であった。また、外国人男性は、患者　２件、感染者３件、外国人女性は、患者３件、感染者５件であった。</t>
  </si>
  <si>
    <t>　②日本人男性患者４５件のうち２０代５件、３０代１１件、４０代９件、５０歳以上　　２０件、日本人男性感染者１１４件のうち、１０歳未満１件、１０代１件、２０代４９　件、３０代３３件、４０代１８件、５０歳以上１２件であった。また、日本人女性患者　７件のうち、２０代１件、３０代１件、４０代２件、５０歳以上３件、日本人女性感染　者９件のうち２０代３件、３０代４件、４０代２件であった。</t>
  </si>
  <si>
    <t>　③外国人男性患者５件のうち３０代３件、４０代２件、外国人男性感染者９件のうち　　２０代３件、３０代５件、５０歳以上１件であった。また、外国人女性患者４件のうち　２０代１件、３０代２件、４０代１件、外国人女性感染者７件のうち、２０代１件、　　３０代６件であった。</t>
  </si>
  <si>
    <t>　④国内感染による患者３４件のうち日本人男性が２９件、日本人女性が４件、外国人女　性が１件であった。また、国内感染による感染者１１４件のうち日本人男性が１０１件、　日本人女性が５件、外国人男性が６件、外国人女性が２件であった。</t>
  </si>
  <si>
    <t>　⑤海外感染による患者１２件のうち日本人男性が７件、日本人女性が１件、外国人男性　が３件、外国人女性が１件であった。また、海外感染による感染者１０件のうち日本人　男性が５件、日本人女性が１件、外国人男性が２件、外国人女性が２件であった。</t>
  </si>
  <si>
    <t>４　任意報告により</t>
  </si>
  <si>
    <t>　①キャリア等からエイズ患者になったとの報告１件であった。</t>
  </si>
  <si>
    <t>　②患者・感染者の死亡５件はエイズが原因が４件、その他の原因が１件であった。</t>
  </si>
  <si>
    <t>　③死亡報告５件のうち３０代３件、５０歳以上２件であった。</t>
  </si>
  <si>
    <t>５　平成１４年１０月から１２月末までの保健所におけるＨＩＶ抗体検査件数は１４，９８８　　　　　　　　　　　　　　　　　　　　　　　　　　　　　　　　　　　　　　　　　　　　件、自治体が実施する保健所以外の検査件数は３，９０１件、保健所における相談件数　は２９，４０１件であった。</t>
  </si>
  <si>
    <t>６　平成１４年１月から１２月末日までの献血件数５，７８４，１０１件（速報値）のう　ち、ＨＩＶ陽性件数は８２件であった。</t>
  </si>
  <si>
    <t>エイズ動向委員会の結果報告について</t>
  </si>
  <si>
    <t>都道府県名</t>
  </si>
  <si>
    <t>（</t>
  </si>
  <si>
    <t>１０歳未満</t>
  </si>
  <si>
    <t>１０～１９</t>
  </si>
  <si>
    <t>２０～２９</t>
  </si>
  <si>
    <t>３０～３９</t>
  </si>
  <si>
    <t>４０～４９</t>
  </si>
  <si>
    <t>５０歳以上</t>
  </si>
  <si>
    <t>表１　　ＨＩＶ感染者及びＡＩＤＳ患者の国籍別、性別、感染経路別、年齢別、感染地域別報告数</t>
  </si>
  <si>
    <t>診断区分</t>
  </si>
  <si>
    <t>日本国籍</t>
  </si>
  <si>
    <t>外国国籍</t>
  </si>
  <si>
    <t>合計</t>
  </si>
  <si>
    <t>男</t>
  </si>
  <si>
    <t>女</t>
  </si>
  <si>
    <t>項目</t>
  </si>
  <si>
    <t>区分</t>
  </si>
  <si>
    <t>今回</t>
  </si>
  <si>
    <t>前回</t>
  </si>
  <si>
    <t>ＨＩＶ感染者</t>
  </si>
  <si>
    <t>感染経路</t>
  </si>
  <si>
    <t>異性間の性的接触</t>
  </si>
  <si>
    <t>同性間の性的接触＊１</t>
  </si>
  <si>
    <t>静注薬物濫用</t>
  </si>
  <si>
    <t>母子感染</t>
  </si>
  <si>
    <t>その他＊２</t>
  </si>
  <si>
    <t>不明</t>
  </si>
  <si>
    <t>年齢</t>
  </si>
  <si>
    <t>感染地域</t>
  </si>
  <si>
    <t>国内</t>
  </si>
  <si>
    <t>海外</t>
  </si>
  <si>
    <t>ＡＩＤＳ患者</t>
  </si>
  <si>
    <t>＊１　両性間性的接触を含む。</t>
  </si>
  <si>
    <t>＊２　輸血などに伴う感染例や推定される感染経路が複数ある例を含む。</t>
  </si>
  <si>
    <t>差</t>
  </si>
  <si>
    <t>ＨＩＶ合計</t>
  </si>
  <si>
    <t>－</t>
  </si>
  <si>
    <t>ブロック名</t>
  </si>
  <si>
    <t>前回累積件数</t>
  </si>
  <si>
    <t>%）</t>
  </si>
  <si>
    <t>東北</t>
  </si>
  <si>
    <t>ブロック計</t>
  </si>
  <si>
    <t>関東・甲信越</t>
  </si>
  <si>
    <t>北陸</t>
  </si>
  <si>
    <t>東海</t>
  </si>
  <si>
    <t>近畿</t>
  </si>
  <si>
    <t>中国・四国</t>
  </si>
  <si>
    <t>九州・沖縄</t>
  </si>
  <si>
    <t xml:space="preserve">　〔平成14年9月30日～平成14年12月29日〕 </t>
  </si>
  <si>
    <r>
      <t>同性間の性的接触</t>
    </r>
    <r>
      <rPr>
        <b/>
        <vertAlign val="superscript"/>
        <sz val="12"/>
        <rFont val="ＭＳ Ｐゴシック"/>
        <family val="3"/>
      </rPr>
      <t>＊１</t>
    </r>
  </si>
  <si>
    <r>
      <t>その他</t>
    </r>
    <r>
      <rPr>
        <b/>
        <vertAlign val="superscript"/>
        <sz val="12"/>
        <rFont val="ＭＳ Ｐゴシック"/>
        <family val="3"/>
      </rPr>
      <t>＊２</t>
    </r>
  </si>
  <si>
    <t>今回報告</t>
  </si>
  <si>
    <t>前回報告</t>
  </si>
  <si>
    <t>累積報告</t>
  </si>
  <si>
    <t>今回報告</t>
  </si>
  <si>
    <t>前回報告</t>
  </si>
  <si>
    <t>昭和63年まで</t>
  </si>
  <si>
    <t>平成元年</t>
  </si>
  <si>
    <t>平成２年</t>
  </si>
  <si>
    <t>平成３年</t>
  </si>
  <si>
    <t>平成４年</t>
  </si>
  <si>
    <t>平成５年</t>
  </si>
  <si>
    <t>平成６年</t>
  </si>
  <si>
    <t>平成７年</t>
  </si>
  <si>
    <t>平成８年</t>
  </si>
  <si>
    <t>平成１２年</t>
  </si>
  <si>
    <t>合　計</t>
  </si>
  <si>
    <t>患者</t>
  </si>
  <si>
    <t>累計</t>
  </si>
  <si>
    <t>感染者</t>
  </si>
  <si>
    <t>保健所等におけるＨＩＶ抗体検査件数及び陽性件数</t>
  </si>
  <si>
    <t>平成１３年</t>
  </si>
  <si>
    <t>平成１４年</t>
  </si>
  <si>
    <t>　　　　　　　　＜上段：検査件数、下段：保健所等の検査における陽性件数＞</t>
  </si>
  <si>
    <t>保健所における相談件数</t>
  </si>
  <si>
    <t>エイズ患者・HIV感染者報告数</t>
  </si>
  <si>
    <t>＜上段：患者報告数（平成１１年４月１日以降は病変報告分を除く）、下段：感染者報告数＞</t>
  </si>
  <si>
    <t>※平成１４年の数値は平成１３年１２月３１日～平成１４年１２月２９日の速報値</t>
  </si>
  <si>
    <t>照会先：医薬局血液対策課</t>
  </si>
  <si>
    <t>TEL:03-5253-1111(内線)2905,2908</t>
  </si>
  <si>
    <t>年</t>
  </si>
  <si>
    <t>献血件数</t>
  </si>
  <si>
    <t>陽性者数</t>
  </si>
  <si>
    <t>１０万人</t>
  </si>
  <si>
    <t>（検査実施数）</t>
  </si>
  <si>
    <t>（）内女性</t>
  </si>
  <si>
    <t>当たり</t>
  </si>
  <si>
    <t>件</t>
  </si>
  <si>
    <t>人</t>
  </si>
  <si>
    <t>１９８７年</t>
  </si>
  <si>
    <t>(昭和62年)</t>
  </si>
  <si>
    <t>( 1)</t>
  </si>
  <si>
    <t>１９８８年</t>
  </si>
  <si>
    <t xml:space="preserve"> (昭和63年)</t>
  </si>
  <si>
    <t>１９８９年</t>
  </si>
  <si>
    <t>(平成元年)</t>
  </si>
  <si>
    <t>１９９０年</t>
  </si>
  <si>
    <t xml:space="preserve"> (平成２年)</t>
  </si>
  <si>
    <t>( 6)</t>
  </si>
  <si>
    <t>１９９１年</t>
  </si>
  <si>
    <t>(平成３年)</t>
  </si>
  <si>
    <t>( 4)</t>
  </si>
  <si>
    <t>１９９２年</t>
  </si>
  <si>
    <t>(平成４年)</t>
  </si>
  <si>
    <t>( 7)</t>
  </si>
  <si>
    <t>１９９３年</t>
  </si>
  <si>
    <t>(平成５年)</t>
  </si>
  <si>
    <t>( 5)</t>
  </si>
  <si>
    <t>１９９４年</t>
  </si>
  <si>
    <t>(平成６年)</t>
  </si>
  <si>
    <t>１９９５年</t>
  </si>
  <si>
    <t>(平成７年)</t>
  </si>
  <si>
    <t>( 9)</t>
  </si>
  <si>
    <t>１９９６年</t>
  </si>
  <si>
    <t>(平成８年)</t>
  </si>
  <si>
    <t>１９９７年</t>
  </si>
  <si>
    <t>(平成９年)</t>
  </si>
  <si>
    <t>１９９８年</t>
  </si>
  <si>
    <t>(平成１０年)</t>
  </si>
  <si>
    <t>１９９９年</t>
  </si>
  <si>
    <t>(平成１１年)</t>
  </si>
  <si>
    <t>２０００年</t>
  </si>
  <si>
    <t>67</t>
  </si>
  <si>
    <t>(平成１２年)</t>
  </si>
  <si>
    <t>( 4)</t>
  </si>
  <si>
    <t>２００１年</t>
  </si>
  <si>
    <t>79</t>
  </si>
  <si>
    <t>（平成１３年）</t>
  </si>
  <si>
    <t>( 1)</t>
  </si>
  <si>
    <t>(速　報　値)</t>
  </si>
  <si>
    <t>（注）</t>
  </si>
  <si>
    <t>・昭和６１年は、年中途から実施したことなどから、3,146,940件、内陽性件数１１件（女性０）となっている。</t>
  </si>
  <si>
    <t xml:space="preserve">・抗体検査陽性の献血血液は、焼却されており、使用されていない。   </t>
  </si>
  <si>
    <t>平成１５年１月３１日（金）</t>
  </si>
  <si>
    <t>担当者：田中，林</t>
  </si>
  <si>
    <t>　　03-3595-2395(直通)</t>
  </si>
  <si>
    <t>（平成１４年）</t>
  </si>
  <si>
    <t>２００２年</t>
  </si>
  <si>
    <t>82</t>
  </si>
  <si>
    <t xml:space="preserve">1.418
</t>
  </si>
  <si>
    <t>献 血 件 数 及 び ＨＩＶ 抗 体 陽 性 件 数</t>
  </si>
  <si>
    <t>保健所における相談件数</t>
  </si>
  <si>
    <t>感染症法に基づくエイズ患者・感染者情報</t>
  </si>
  <si>
    <t>表１－２　　ＨＩＶ感染者及びＡＩＤＳ患者の国籍別、性別、感染経路別、年齢別、感染地域別報告数</t>
  </si>
  <si>
    <t>表３　ＨＩＶ感染者及びＡＩＤＳ患者の都道府県別累積報告状況</t>
  </si>
  <si>
    <t>表２　平成１４年１２月２９日現在のＨＩＶ感染者及びＡＩＤＳ患者の国籍別、性別、感染経路別報告数の累計</t>
  </si>
  <si>
    <t>AIDS合計＊４</t>
  </si>
  <si>
    <t>凝固因子製剤による感染者＊３</t>
  </si>
  <si>
    <t>＊３　「血液凝固異常症全国調査」による2001年5月31日現在の凝固因子製剤による感染者数</t>
  </si>
  <si>
    <t>　　　　（生存中のAIDS既発症者数167名及び死亡者数536名を含む）　　　</t>
  </si>
  <si>
    <t>＊４　平成11年3月31日までの病状変化によるＡＩＤＳ患者報告数154件を含む</t>
  </si>
  <si>
    <t>※死亡者報告数</t>
  </si>
  <si>
    <t>　感染症法施行後の任意報告数（平成11年4月1日～平成14年12月31日）</t>
  </si>
  <si>
    <t>名</t>
  </si>
  <si>
    <t>　エイズ予防法*5に基づく法定報告数（平成元年2月17日～平成11年3月31日）</t>
  </si>
  <si>
    <t>　凝固因子製剤による感染者の累積死亡者数*6</t>
  </si>
  <si>
    <t>＊５　エイズ予防法第５条に基づき、血液凝固因子製剤による感染者を除く。</t>
  </si>
  <si>
    <t>＊６　「血液凝固異常症全国調査」による2001年5月31日現在の報告数</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</si>
</sst>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quot;$&quot;* #,##0.00_ ;_ &quot;$&quot;* \-#,##0.00_ ;_ &quot;$&quot;* &quot;-&quot;??_ ;_ @_ "/>
    <numFmt numFmtId="182" formatCode="0.0"/>
    <numFmt numFmtId="183" formatCode="#,##0.0"/>
    <numFmt numFmtId="184" formatCode="#,##0.000"/>
    <numFmt numFmtId="185" formatCode="#,##0.0000"/>
    <numFmt numFmtId="186" formatCode="#,##0.00000"/>
    <numFmt numFmtId="187" formatCode="\(0\)"/>
    <numFmt numFmtId="188" formatCode="#,##0_);[Red]\(#,##0\)"/>
    <numFmt numFmtId="189" formatCode="_(0\)"/>
    <numFmt numFmtId="190" formatCode="\ \(0\)"/>
    <numFmt numFmtId="191" formatCode="#,##0.0;[Red]\-#,##0.0"/>
    <numFmt numFmtId="192" formatCode="#,##0_);\(#,##0\)"/>
    <numFmt numFmtId="193" formatCode="\ 0"/>
    <numFmt numFmtId="194" formatCode="#,##0_ ;[Red]\-#,##0\ "/>
    <numFmt numFmtId="195" formatCode="#\ ?/4"/>
    <numFmt numFmtId="196" formatCode="\(General\)"/>
    <numFmt numFmtId="197" formatCode="0_ "/>
    <numFmt numFmtId="198" formatCode="&quot;△&quot;\ #,##0;&quot;▲&quot;\ #,##0"/>
    <numFmt numFmtId="199" formatCode="0.0_ "/>
    <numFmt numFmtId="200" formatCode="#,##0_ "/>
    <numFmt numFmtId="201" formatCode="#,##0.0_);[Red]\(#,##0.0\)"/>
    <numFmt numFmtId="202" formatCode="0.000_ "/>
  </numFmts>
  <fonts count="101">
    <font>
      <sz val="11"/>
      <name val="明朝"/>
      <family val="3"/>
    </font>
    <font>
      <b/>
      <sz val="11"/>
      <name val="明朝"/>
      <family val="3"/>
    </font>
    <font>
      <i/>
      <sz val="11"/>
      <name val="明朝"/>
      <family val="3"/>
    </font>
    <font>
      <b/>
      <i/>
      <sz val="11"/>
      <name val="明朝"/>
      <family val="3"/>
    </font>
    <font>
      <sz val="6"/>
      <name val="明朝"/>
      <family val="3"/>
    </font>
    <font>
      <b/>
      <sz val="16"/>
      <name val="リュウミンL-KL"/>
      <family val="3"/>
    </font>
    <font>
      <sz val="14"/>
      <name val="リュウミンL-KL"/>
      <family val="1"/>
    </font>
    <font>
      <sz val="9"/>
      <name val="リュウミンL-KL"/>
      <family val="1"/>
    </font>
    <font>
      <sz val="14"/>
      <name val="明朝"/>
      <family val="3"/>
    </font>
    <font>
      <sz val="9"/>
      <name val="Century"/>
      <family val="1"/>
    </font>
    <font>
      <i/>
      <sz val="9"/>
      <name val="リュウミンL-KL"/>
      <family val="1"/>
    </font>
    <font>
      <sz val="11"/>
      <name val="リュウミンL-KL"/>
      <family val="1"/>
    </font>
    <font>
      <sz val="8"/>
      <name val="リュウミンL-KL"/>
      <family val="1"/>
    </font>
    <font>
      <sz val="9"/>
      <color indexed="62"/>
      <name val="リュウミンL-KL"/>
      <family val="1"/>
    </font>
    <font>
      <sz val="10"/>
      <name val="明朝"/>
      <family val="3"/>
    </font>
    <font>
      <sz val="8"/>
      <color indexed="62"/>
      <name val="リュウミンL-KL"/>
      <family val="1"/>
    </font>
    <font>
      <sz val="9"/>
      <color indexed="10"/>
      <name val="リュウミンL-KL"/>
      <family val="1"/>
    </font>
    <font>
      <sz val="9"/>
      <color indexed="8"/>
      <name val="Century"/>
      <family val="1"/>
    </font>
    <font>
      <sz val="9"/>
      <color indexed="8"/>
      <name val="リュウミンL-KL"/>
      <family val="1"/>
    </font>
    <font>
      <sz val="9"/>
      <color indexed="12"/>
      <name val="Century"/>
      <family val="1"/>
    </font>
    <font>
      <sz val="9"/>
      <name val="ＭＳ 明朝"/>
      <family val="1"/>
    </font>
    <font>
      <sz val="9"/>
      <color indexed="12"/>
      <name val="ＭＳ 明朝"/>
      <family val="1"/>
    </font>
    <font>
      <sz val="9"/>
      <name val="明朝"/>
      <family val="1"/>
    </font>
    <font>
      <sz val="11"/>
      <name val="Century"/>
      <family val="1"/>
    </font>
    <font>
      <sz val="9"/>
      <color indexed="12"/>
      <name val="ＭＳ Ｐ明朝"/>
      <family val="1"/>
    </font>
    <font>
      <sz val="9"/>
      <color indexed="39"/>
      <name val="Century"/>
      <family val="1"/>
    </font>
    <font>
      <b/>
      <sz val="9"/>
      <name val="ＭＳ Ｐゴシック"/>
      <family val="3"/>
    </font>
    <font>
      <sz val="11"/>
      <name val="ＭＳ Ｐゴシック"/>
      <family val="3"/>
    </font>
    <font>
      <b/>
      <i/>
      <sz val="16"/>
      <name val="ＭＳ ゴシック"/>
      <family val="3"/>
    </font>
    <font>
      <b/>
      <i/>
      <sz val="16"/>
      <color indexed="10"/>
      <name val="ＭＳ ゴシック"/>
      <family val="3"/>
    </font>
    <font>
      <b/>
      <sz val="14"/>
      <name val="明朝"/>
      <family val="3"/>
    </font>
    <font>
      <b/>
      <sz val="8"/>
      <name val="明朝"/>
      <family val="3"/>
    </font>
    <font>
      <b/>
      <sz val="11"/>
      <color indexed="10"/>
      <name val="ＭＳ 明朝"/>
      <family val="1"/>
    </font>
    <font>
      <b/>
      <sz val="10"/>
      <name val="明朝"/>
      <family val="3"/>
    </font>
    <font>
      <u val="single"/>
      <sz val="11"/>
      <color indexed="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1"/>
      <name val="ＭＳ Ｐゴシック"/>
      <family val="3"/>
    </font>
    <font>
      <sz val="11"/>
      <name val="ＭＳ Ｐ明朝"/>
      <family val="1"/>
    </font>
    <font>
      <b/>
      <sz val="11"/>
      <color indexed="10"/>
      <name val="ＭＳ Ｐゴシック"/>
      <family val="3"/>
    </font>
    <font>
      <i/>
      <sz val="11"/>
      <color indexed="8"/>
      <name val="ＭＳ Ｐゴシック"/>
      <family val="3"/>
    </font>
    <font>
      <i/>
      <sz val="11"/>
      <name val="ＭＳ Ｐ明朝"/>
      <family val="1"/>
    </font>
    <font>
      <sz val="11"/>
      <color indexed="8"/>
      <name val="ＭＳ Ｐゴシック"/>
      <family val="3"/>
    </font>
    <font>
      <b/>
      <sz val="16"/>
      <name val="ＭＳ Ｐゴシック"/>
      <family val="3"/>
    </font>
    <font>
      <b/>
      <sz val="12"/>
      <name val="ＭＳ Ｐゴシック"/>
      <family val="3"/>
    </font>
    <font>
      <b/>
      <sz val="8"/>
      <name val="ＭＳ Ｐゴシック"/>
      <family val="3"/>
    </font>
    <font>
      <i/>
      <sz val="8"/>
      <name val="ＭＳ Ｐ明朝"/>
      <family val="1"/>
    </font>
    <font>
      <sz val="8"/>
      <name val="ＭＳ Ｐゴシック"/>
      <family val="3"/>
    </font>
    <font>
      <sz val="8"/>
      <name val="ＭＳ Ｐ明朝"/>
      <family val="1"/>
    </font>
    <font>
      <sz val="12"/>
      <name val="ＭＳ Ｐゴシック"/>
      <family val="3"/>
    </font>
    <font>
      <b/>
      <vertAlign val="superscript"/>
      <sz val="12"/>
      <name val="ＭＳ Ｐゴシック"/>
      <family val="3"/>
    </font>
    <font>
      <sz val="11"/>
      <color indexed="12"/>
      <name val="ＭＳ Ｐゴシック"/>
      <family val="3"/>
    </font>
    <font>
      <sz val="11"/>
      <color indexed="10"/>
      <name val="ＭＳ Ｐゴシック"/>
      <family val="3"/>
    </font>
    <font>
      <sz val="10"/>
      <name val="ＭＳ Ｐゴシック"/>
      <family val="3"/>
    </font>
    <font>
      <sz val="14"/>
      <name val="ＭＳ Ｐゴシック"/>
      <family val="3"/>
    </font>
    <font>
      <b/>
      <i/>
      <sz val="12"/>
      <name val="Century"/>
      <family val="1"/>
    </font>
    <font>
      <sz val="12"/>
      <name val="明朝"/>
      <family val="1"/>
    </font>
    <font>
      <i/>
      <sz val="10"/>
      <name val="明朝"/>
      <family val="3"/>
    </font>
    <font>
      <u val="single"/>
      <sz val="11"/>
      <name val="明朝"/>
      <family val="3"/>
    </font>
    <font>
      <sz val="12"/>
      <name val="ＭＳ ゴシック"/>
      <family val="3"/>
    </font>
    <font>
      <sz val="11"/>
      <name val="ＭＳ ゴシック"/>
      <family val="3"/>
    </font>
    <font>
      <u val="single"/>
      <sz val="12"/>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9"/>
      <color indexed="8"/>
      <name val="ＭＳ ゴシック"/>
      <family val="3"/>
    </font>
    <font>
      <b/>
      <i/>
      <sz val="9"/>
      <color indexed="8"/>
      <name val="Century"/>
      <family val="1"/>
    </font>
    <font>
      <b/>
      <sz val="10.1"/>
      <color indexed="8"/>
      <name val="ＭＳ ゴシック"/>
      <family val="3"/>
    </font>
    <font>
      <b/>
      <sz val="14"/>
      <color indexed="8"/>
      <name val="ＭＳ Ｐゴシック"/>
      <family val="3"/>
    </font>
    <font>
      <b/>
      <sz val="11"/>
      <color indexed="8"/>
      <name val="ＭＳ ゴシック"/>
      <family val="3"/>
    </font>
    <font>
      <b/>
      <sz val="15"/>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hair"/>
      <bottom style="double"/>
    </border>
    <border>
      <left style="thin"/>
      <right style="thin"/>
      <top style="thin"/>
      <bottom style="double"/>
    </border>
    <border>
      <left style="thin"/>
      <right style="thin"/>
      <top style="double"/>
      <bottom style="thin"/>
    </border>
    <border>
      <left style="thin"/>
      <right>
        <color indexed="63"/>
      </right>
      <top style="double"/>
      <bottom style="thin"/>
    </border>
    <border>
      <left style="thin"/>
      <right style="thin"/>
      <top style="double"/>
      <bottom style="double"/>
    </border>
    <border>
      <left style="thin"/>
      <right>
        <color indexed="63"/>
      </right>
      <top style="double"/>
      <bottom style="double"/>
    </border>
    <border>
      <left>
        <color indexed="63"/>
      </left>
      <right style="thin"/>
      <top style="double"/>
      <bottom style="double"/>
    </border>
    <border>
      <left>
        <color indexed="63"/>
      </left>
      <right style="thin"/>
      <top style="double"/>
      <bottom style="thin"/>
    </border>
    <border>
      <left style="thin"/>
      <right>
        <color indexed="63"/>
      </right>
      <top>
        <color indexed="63"/>
      </top>
      <bottom style="thin"/>
    </border>
    <border>
      <left>
        <color indexed="63"/>
      </left>
      <right>
        <color indexed="63"/>
      </right>
      <top style="double"/>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style="thin"/>
      <right>
        <color indexed="63"/>
      </right>
      <top>
        <color indexed="63"/>
      </top>
      <bottom style="double"/>
    </border>
    <border>
      <left style="thin"/>
      <right style="thin"/>
      <top>
        <color indexed="63"/>
      </top>
      <bottom style="double"/>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style="thin"/>
    </border>
    <border>
      <left>
        <color indexed="63"/>
      </left>
      <right>
        <color indexed="63"/>
      </right>
      <top style="thick"/>
      <bottom>
        <color indexed="63"/>
      </bottom>
    </border>
    <border>
      <left>
        <color indexed="63"/>
      </left>
      <right>
        <color indexed="63"/>
      </right>
      <top style="thick"/>
      <bottom style="thin"/>
    </border>
    <border>
      <left>
        <color indexed="63"/>
      </left>
      <right>
        <color indexed="63"/>
      </right>
      <top>
        <color indexed="63"/>
      </top>
      <bottom style="thick"/>
    </border>
    <border>
      <left>
        <color indexed="63"/>
      </left>
      <right>
        <color indexed="63"/>
      </right>
      <top style="thick"/>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ck"/>
      <bottom style="thick"/>
    </border>
    <border>
      <left>
        <color indexed="63"/>
      </left>
      <right>
        <color indexed="63"/>
      </right>
      <top style="hair"/>
      <bottom style="thin"/>
    </border>
    <border>
      <left>
        <color indexed="63"/>
      </left>
      <right>
        <color indexed="63"/>
      </right>
      <top style="thin"/>
      <bottom style="medium"/>
    </border>
    <border>
      <left>
        <color indexed="63"/>
      </left>
      <right>
        <color indexed="63"/>
      </right>
      <top style="thin"/>
      <bottom style="thick"/>
    </border>
    <border diagonalUp="1">
      <left style="thin"/>
      <right style="thin"/>
      <top style="thin"/>
      <bottom style="thin"/>
      <diagonal style="thin"/>
    </border>
  </borders>
  <cellStyleXfs count="64">
    <xf numFmtId="0" fontId="0" fillId="0" borderId="0">
      <alignment horizontal="distributed"/>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31" borderId="4" applyNumberFormat="0" applyAlignment="0" applyProtection="0"/>
    <xf numFmtId="0" fontId="27" fillId="0" borderId="0">
      <alignment/>
      <protection/>
    </xf>
    <xf numFmtId="0" fontId="35" fillId="0" borderId="0" applyNumberFormat="0" applyFill="0" applyBorder="0" applyAlignment="0" applyProtection="0"/>
    <xf numFmtId="0" fontId="100" fillId="32" borderId="0" applyNumberFormat="0" applyBorder="0" applyAlignment="0" applyProtection="0"/>
  </cellStyleXfs>
  <cellXfs count="454">
    <xf numFmtId="0" fontId="0" fillId="0" borderId="0" xfId="0" applyAlignment="1">
      <alignment horizontal="distributed"/>
    </xf>
    <xf numFmtId="0" fontId="5" fillId="0" borderId="0" xfId="0" applyFont="1" applyAlignment="1">
      <alignment horizontal="centerContinuous"/>
    </xf>
    <xf numFmtId="0" fontId="6" fillId="0" borderId="0" xfId="0" applyFont="1" applyAlignment="1">
      <alignment horizontal="centerContinuous"/>
    </xf>
    <xf numFmtId="0" fontId="7" fillId="0" borderId="0" xfId="0" applyFont="1" applyBorder="1" applyAlignment="1">
      <alignment horizontal="centerContinuous"/>
    </xf>
    <xf numFmtId="38" fontId="7" fillId="0" borderId="0" xfId="49" applyFont="1" applyBorder="1" applyAlignment="1">
      <alignment horizontal="centerContinuous"/>
    </xf>
    <xf numFmtId="0" fontId="8" fillId="0" borderId="0" xfId="0" applyFont="1" applyAlignment="1">
      <alignment horizontal="centerContinuous"/>
    </xf>
    <xf numFmtId="188" fontId="9" fillId="0" borderId="0" xfId="0" applyNumberFormat="1" applyFont="1" applyAlignment="1">
      <alignment horizontal="centerContinuous"/>
    </xf>
    <xf numFmtId="188" fontId="8" fillId="0" borderId="0" xfId="0" applyNumberFormat="1" applyFont="1" applyAlignment="1">
      <alignment horizontal="centerContinuous"/>
    </xf>
    <xf numFmtId="38" fontId="8" fillId="0" borderId="0" xfId="49" applyFont="1" applyAlignment="1">
      <alignment horizontal="centerContinuous"/>
    </xf>
    <xf numFmtId="0" fontId="8" fillId="0" borderId="0" xfId="0" applyFont="1" applyAlignment="1">
      <alignment horizontal="distributed"/>
    </xf>
    <xf numFmtId="0" fontId="10" fillId="0" borderId="10" xfId="0" applyFont="1" applyBorder="1" applyAlignment="1">
      <alignment horizontal="centerContinuous"/>
    </xf>
    <xf numFmtId="0" fontId="11" fillId="0" borderId="0" xfId="0" applyFont="1" applyBorder="1" applyAlignment="1">
      <alignment horizontal="centerContinuous"/>
    </xf>
    <xf numFmtId="0" fontId="12" fillId="0" borderId="0" xfId="0" applyFont="1" applyBorder="1" applyAlignment="1" quotePrefix="1">
      <alignment horizontal="left"/>
    </xf>
    <xf numFmtId="0" fontId="7" fillId="0" borderId="10" xfId="0" applyFont="1" applyBorder="1" applyAlignment="1">
      <alignment horizontal="centerContinuous"/>
    </xf>
    <xf numFmtId="0" fontId="0" fillId="0" borderId="0" xfId="0" applyFont="1" applyAlignment="1">
      <alignment horizontal="distributed"/>
    </xf>
    <xf numFmtId="188" fontId="9" fillId="0" borderId="0" xfId="0" applyNumberFormat="1" applyFont="1" applyAlignment="1">
      <alignment horizontal="distributed"/>
    </xf>
    <xf numFmtId="188" fontId="0" fillId="0" borderId="0" xfId="0" applyNumberFormat="1" applyFont="1" applyAlignment="1">
      <alignment horizontal="distributed"/>
    </xf>
    <xf numFmtId="38" fontId="12" fillId="0" borderId="0" xfId="49" applyFont="1" applyBorder="1" applyAlignment="1" quotePrefix="1">
      <alignment horizontal="left"/>
    </xf>
    <xf numFmtId="38" fontId="12" fillId="0" borderId="0" xfId="49" applyFont="1" applyBorder="1" applyAlignment="1">
      <alignment horizontal="left"/>
    </xf>
    <xf numFmtId="0" fontId="13" fillId="0" borderId="11" xfId="0" applyFont="1" applyBorder="1" applyAlignment="1">
      <alignment horizontal="centerContinuous" vertical="center"/>
    </xf>
    <xf numFmtId="0" fontId="13" fillId="0" borderId="12" xfId="0" applyFont="1" applyBorder="1" applyAlignment="1">
      <alignment horizontal="centerContinuous" vertical="center"/>
    </xf>
    <xf numFmtId="38" fontId="13" fillId="0" borderId="13" xfId="49" applyFont="1" applyBorder="1" applyAlignment="1">
      <alignment horizontal="centerContinuous" vertical="center"/>
    </xf>
    <xf numFmtId="38" fontId="13" fillId="0" borderId="14" xfId="49" applyFont="1" applyBorder="1" applyAlignment="1">
      <alignment horizontal="centerContinuous" vertical="center"/>
    </xf>
    <xf numFmtId="188" fontId="9" fillId="0" borderId="15" xfId="0" applyNumberFormat="1" applyFont="1" applyBorder="1" applyAlignment="1">
      <alignment horizontal="centerContinuous" vertical="center"/>
    </xf>
    <xf numFmtId="188" fontId="14" fillId="0" borderId="15" xfId="0" applyNumberFormat="1" applyFont="1" applyBorder="1" applyAlignment="1">
      <alignment horizontal="centerContinuous" vertical="center"/>
    </xf>
    <xf numFmtId="38" fontId="14" fillId="0" borderId="13" xfId="49" applyFont="1" applyBorder="1" applyAlignment="1">
      <alignment horizontal="centerContinuous" vertical="center"/>
    </xf>
    <xf numFmtId="0" fontId="14" fillId="0" borderId="0" xfId="0" applyFont="1" applyAlignment="1">
      <alignment vertical="center"/>
    </xf>
    <xf numFmtId="0" fontId="13" fillId="0" borderId="16" xfId="0" applyFont="1" applyBorder="1" applyAlignment="1" quotePrefix="1">
      <alignment horizontal="center" vertical="center"/>
    </xf>
    <xf numFmtId="0" fontId="13" fillId="0" borderId="16" xfId="0" applyFont="1" applyBorder="1" applyAlignment="1">
      <alignment horizontal="center" vertical="center"/>
    </xf>
    <xf numFmtId="0" fontId="13" fillId="0" borderId="11" xfId="0" applyFont="1" applyBorder="1" applyAlignment="1">
      <alignment horizontal="center" vertical="center"/>
    </xf>
    <xf numFmtId="0" fontId="13" fillId="0" borderId="17" xfId="0" applyFont="1" applyBorder="1" applyAlignment="1">
      <alignment horizontal="center" vertical="center"/>
    </xf>
    <xf numFmtId="0" fontId="15" fillId="0" borderId="16" xfId="0" applyFont="1" applyBorder="1" applyAlignment="1">
      <alignment vertical="center"/>
    </xf>
    <xf numFmtId="188" fontId="15" fillId="0" borderId="16" xfId="0" applyNumberFormat="1" applyFont="1" applyBorder="1" applyAlignment="1">
      <alignment vertical="center"/>
    </xf>
    <xf numFmtId="38" fontId="15" fillId="0" borderId="17" xfId="49" applyFont="1" applyBorder="1" applyAlignment="1">
      <alignment vertical="center"/>
    </xf>
    <xf numFmtId="0" fontId="15" fillId="0" borderId="11" xfId="0" applyFont="1" applyBorder="1" applyAlignment="1">
      <alignment vertical="center"/>
    </xf>
    <xf numFmtId="188" fontId="15" fillId="0" borderId="17" xfId="0" applyNumberFormat="1" applyFont="1" applyBorder="1" applyAlignment="1">
      <alignment horizontal="center" vertical="center"/>
    </xf>
    <xf numFmtId="38" fontId="15" fillId="0" borderId="17" xfId="49" applyFont="1" applyBorder="1" applyAlignment="1">
      <alignment horizontal="center" vertical="center"/>
    </xf>
    <xf numFmtId="0" fontId="13" fillId="0" borderId="18" xfId="0" applyFont="1" applyBorder="1" applyAlignment="1">
      <alignment vertical="center"/>
    </xf>
    <xf numFmtId="0" fontId="15" fillId="0" borderId="16" xfId="0" applyFont="1" applyBorder="1" applyAlignment="1" quotePrefix="1">
      <alignment horizontal="center" vertical="center"/>
    </xf>
    <xf numFmtId="0" fontId="15" fillId="0" borderId="18" xfId="0" applyFont="1" applyBorder="1" applyAlignment="1" quotePrefix="1">
      <alignment horizontal="center" vertical="center"/>
    </xf>
    <xf numFmtId="0" fontId="15" fillId="0" borderId="16" xfId="0" applyFont="1" applyBorder="1" applyAlignment="1" quotePrefix="1">
      <alignment horizontal="distributed" vertical="center"/>
    </xf>
    <xf numFmtId="0" fontId="15" fillId="0" borderId="17" xfId="0" applyFont="1" applyBorder="1" applyAlignment="1" quotePrefix="1">
      <alignment horizontal="center" vertical="center"/>
    </xf>
    <xf numFmtId="188" fontId="15" fillId="0" borderId="18" xfId="0" applyNumberFormat="1" applyFont="1" applyBorder="1" applyAlignment="1">
      <alignment horizontal="center" vertical="center"/>
    </xf>
    <xf numFmtId="0" fontId="16" fillId="0" borderId="14" xfId="0" applyFont="1" applyBorder="1" applyAlignment="1" quotePrefix="1">
      <alignment horizontal="distributed" vertical="center"/>
    </xf>
    <xf numFmtId="38" fontId="17" fillId="0" borderId="14" xfId="49" applyFont="1" applyBorder="1" applyAlignment="1">
      <alignment vertical="center"/>
    </xf>
    <xf numFmtId="38" fontId="9" fillId="0" borderId="15" xfId="0" applyNumberFormat="1" applyFont="1" applyFill="1" applyBorder="1" applyAlignment="1">
      <alignment vertical="center"/>
    </xf>
    <xf numFmtId="38" fontId="17" fillId="0" borderId="14" xfId="49" applyFont="1" applyFill="1" applyBorder="1" applyAlignment="1">
      <alignment vertical="center"/>
    </xf>
    <xf numFmtId="0" fontId="9" fillId="0" borderId="14" xfId="0" applyFont="1" applyBorder="1" applyAlignment="1">
      <alignment vertical="center"/>
    </xf>
    <xf numFmtId="188" fontId="9" fillId="0" borderId="14" xfId="0" applyNumberFormat="1" applyFont="1" applyBorder="1" applyAlignment="1">
      <alignment vertical="center"/>
    </xf>
    <xf numFmtId="38" fontId="9" fillId="0" borderId="14" xfId="49" applyFont="1" applyBorder="1" applyAlignment="1">
      <alignment vertical="center"/>
    </xf>
    <xf numFmtId="188" fontId="9" fillId="0" borderId="18" xfId="0" applyNumberFormat="1" applyFont="1" applyBorder="1" applyAlignment="1">
      <alignment vertical="center"/>
    </xf>
    <xf numFmtId="0" fontId="16" fillId="0" borderId="14" xfId="0" applyFont="1" applyBorder="1" applyAlignment="1">
      <alignment horizontal="distributed" vertical="center"/>
    </xf>
    <xf numFmtId="38" fontId="17" fillId="0" borderId="14" xfId="49" applyFont="1" applyBorder="1" applyAlignment="1" quotePrefix="1">
      <alignment vertical="center"/>
    </xf>
    <xf numFmtId="0" fontId="16" fillId="0" borderId="19" xfId="0" applyFont="1" applyBorder="1" applyAlignment="1">
      <alignment horizontal="distributed" vertical="center"/>
    </xf>
    <xf numFmtId="38" fontId="9" fillId="0" borderId="0" xfId="0" applyNumberFormat="1" applyFont="1" applyFill="1" applyBorder="1" applyAlignment="1">
      <alignment vertical="center"/>
    </xf>
    <xf numFmtId="38" fontId="17" fillId="0" borderId="20" xfId="49" applyFont="1" applyFill="1" applyBorder="1" applyAlignment="1">
      <alignment vertical="center"/>
    </xf>
    <xf numFmtId="38" fontId="17" fillId="0" borderId="20" xfId="49" applyFont="1" applyBorder="1" applyAlignment="1">
      <alignment vertical="center"/>
    </xf>
    <xf numFmtId="188" fontId="9" fillId="0" borderId="17" xfId="0" applyNumberFormat="1" applyFont="1" applyBorder="1" applyAlignment="1">
      <alignment vertical="center"/>
    </xf>
    <xf numFmtId="188" fontId="9" fillId="0" borderId="20" xfId="0" applyNumberFormat="1" applyFont="1" applyBorder="1" applyAlignment="1">
      <alignment vertical="center"/>
    </xf>
    <xf numFmtId="0" fontId="18" fillId="0" borderId="21" xfId="0" applyFont="1" applyFill="1" applyBorder="1" applyAlignment="1">
      <alignment horizontal="centerContinuous" vertical="center"/>
    </xf>
    <xf numFmtId="38" fontId="19" fillId="0" borderId="22" xfId="49" applyFont="1" applyFill="1" applyBorder="1" applyAlignment="1" quotePrefix="1">
      <alignment vertical="center"/>
    </xf>
    <xf numFmtId="38" fontId="19" fillId="0" borderId="21" xfId="49" applyFont="1" applyFill="1" applyBorder="1" applyAlignment="1" quotePrefix="1">
      <alignment vertical="center"/>
    </xf>
    <xf numFmtId="38" fontId="17" fillId="0" borderId="23" xfId="49" applyFont="1" applyBorder="1" applyAlignment="1">
      <alignment vertical="center"/>
    </xf>
    <xf numFmtId="38" fontId="19" fillId="0" borderId="24" xfId="49" applyFont="1" applyFill="1" applyBorder="1" applyAlignment="1" quotePrefix="1">
      <alignment vertical="center"/>
    </xf>
    <xf numFmtId="188" fontId="19" fillId="0" borderId="23" xfId="49" applyNumberFormat="1" applyFont="1" applyFill="1" applyBorder="1" applyAlignment="1" quotePrefix="1">
      <alignment vertical="center"/>
    </xf>
    <xf numFmtId="188" fontId="19" fillId="0" borderId="25" xfId="49" applyNumberFormat="1" applyFont="1" applyFill="1" applyBorder="1" applyAlignment="1" quotePrefix="1">
      <alignment vertical="center"/>
    </xf>
    <xf numFmtId="38" fontId="19" fillId="0" borderId="25" xfId="49" applyFont="1" applyFill="1" applyBorder="1" applyAlignment="1" quotePrefix="1">
      <alignment vertical="center"/>
    </xf>
    <xf numFmtId="38" fontId="17" fillId="0" borderId="22" xfId="49" applyFont="1" applyFill="1" applyBorder="1" applyAlignment="1" quotePrefix="1">
      <alignment vertical="center"/>
    </xf>
    <xf numFmtId="38" fontId="19" fillId="0" borderId="26" xfId="49" applyFont="1" applyBorder="1" applyAlignment="1">
      <alignment vertical="center"/>
    </xf>
    <xf numFmtId="38" fontId="19" fillId="0" borderId="10" xfId="49" applyFont="1" applyBorder="1" applyAlignment="1">
      <alignment vertical="center"/>
    </xf>
    <xf numFmtId="38" fontId="19" fillId="0" borderId="21" xfId="49" applyFont="1" applyBorder="1" applyAlignment="1">
      <alignment vertical="center"/>
    </xf>
    <xf numFmtId="0" fontId="14" fillId="0" borderId="27" xfId="0" applyFont="1" applyBorder="1" applyAlignment="1">
      <alignment vertical="center"/>
    </xf>
    <xf numFmtId="188" fontId="9" fillId="0" borderId="10" xfId="0" applyNumberFormat="1" applyFont="1" applyBorder="1" applyAlignment="1">
      <alignment vertical="center"/>
    </xf>
    <xf numFmtId="188" fontId="14" fillId="0" borderId="10" xfId="0" applyNumberFormat="1" applyFont="1" applyBorder="1" applyAlignment="1">
      <alignment vertical="center"/>
    </xf>
    <xf numFmtId="38" fontId="19" fillId="0" borderId="27" xfId="49" applyFont="1" applyBorder="1" applyAlignment="1">
      <alignment vertical="center"/>
    </xf>
    <xf numFmtId="38" fontId="19" fillId="0" borderId="28" xfId="49" applyFont="1" applyBorder="1" applyAlignment="1">
      <alignment vertical="center"/>
    </xf>
    <xf numFmtId="0" fontId="20" fillId="0" borderId="0" xfId="0" applyFont="1" applyBorder="1" applyAlignment="1" quotePrefix="1">
      <alignment horizontal="left" vertical="center"/>
    </xf>
    <xf numFmtId="0" fontId="14" fillId="0" borderId="0" xfId="0" applyFont="1" applyBorder="1" applyAlignment="1">
      <alignment vertical="center"/>
    </xf>
    <xf numFmtId="0" fontId="21" fillId="0" borderId="0" xfId="0" applyFont="1" applyBorder="1" applyAlignment="1">
      <alignment vertical="center"/>
    </xf>
    <xf numFmtId="38" fontId="21" fillId="0" borderId="0" xfId="49" applyFont="1" applyBorder="1" applyAlignment="1">
      <alignment vertical="center"/>
    </xf>
    <xf numFmtId="188" fontId="9" fillId="0" borderId="0" xfId="0" applyNumberFormat="1" applyFont="1" applyAlignment="1">
      <alignment vertical="center"/>
    </xf>
    <xf numFmtId="188" fontId="14" fillId="0" borderId="0" xfId="0" applyNumberFormat="1" applyFont="1" applyAlignment="1">
      <alignment vertical="center"/>
    </xf>
    <xf numFmtId="38" fontId="9" fillId="0" borderId="0" xfId="49" applyFont="1" applyAlignment="1">
      <alignment vertical="center"/>
    </xf>
    <xf numFmtId="0" fontId="22" fillId="0" borderId="0" xfId="0" applyFont="1" applyAlignment="1">
      <alignment/>
    </xf>
    <xf numFmtId="0" fontId="22" fillId="0" borderId="0" xfId="0" applyFont="1" applyAlignment="1">
      <alignment horizontal="distributed"/>
    </xf>
    <xf numFmtId="38" fontId="22" fillId="0" borderId="0" xfId="49" applyFont="1" applyAlignment="1">
      <alignment/>
    </xf>
    <xf numFmtId="38" fontId="9" fillId="0" borderId="0" xfId="49" applyFont="1" applyAlignment="1">
      <alignment horizontal="distributed"/>
    </xf>
    <xf numFmtId="38" fontId="23" fillId="0" borderId="0" xfId="49" applyFont="1" applyAlignment="1">
      <alignment horizontal="distributed"/>
    </xf>
    <xf numFmtId="38" fontId="0" fillId="0" borderId="0" xfId="49" applyFont="1" applyAlignment="1">
      <alignment horizontal="distributed"/>
    </xf>
    <xf numFmtId="6" fontId="5" fillId="0" borderId="0" xfId="58" applyFont="1" applyAlignment="1">
      <alignment horizontal="centerContinuous"/>
    </xf>
    <xf numFmtId="6" fontId="6" fillId="0" borderId="0" xfId="58" applyFont="1" applyAlignment="1">
      <alignment horizontal="centerContinuous"/>
    </xf>
    <xf numFmtId="6" fontId="7" fillId="0" borderId="0" xfId="58" applyFont="1" applyBorder="1" applyAlignment="1">
      <alignment horizontal="centerContinuous"/>
    </xf>
    <xf numFmtId="6" fontId="8" fillId="0" borderId="0" xfId="58" applyFont="1" applyAlignment="1">
      <alignment horizontal="centerContinuous"/>
    </xf>
    <xf numFmtId="188" fontId="8" fillId="0" borderId="0" xfId="58" applyNumberFormat="1" applyFont="1" applyAlignment="1">
      <alignment horizontal="centerContinuous"/>
    </xf>
    <xf numFmtId="6" fontId="8" fillId="0" borderId="0" xfId="58" applyFont="1" applyAlignment="1">
      <alignment horizontal="distributed"/>
    </xf>
    <xf numFmtId="6" fontId="10" fillId="0" borderId="10" xfId="58" applyFont="1" applyBorder="1" applyAlignment="1">
      <alignment horizontal="centerContinuous"/>
    </xf>
    <xf numFmtId="6" fontId="11" fillId="0" borderId="0" xfId="58" applyFont="1" applyBorder="1" applyAlignment="1">
      <alignment horizontal="centerContinuous"/>
    </xf>
    <xf numFmtId="6" fontId="12" fillId="0" borderId="0" xfId="58" applyFont="1" applyBorder="1" applyAlignment="1" quotePrefix="1">
      <alignment horizontal="left"/>
    </xf>
    <xf numFmtId="6" fontId="7" fillId="0" borderId="10" xfId="58" applyFont="1" applyBorder="1" applyAlignment="1">
      <alignment horizontal="centerContinuous"/>
    </xf>
    <xf numFmtId="6" fontId="0" fillId="0" borderId="0" xfId="58" applyFont="1" applyAlignment="1">
      <alignment horizontal="distributed"/>
    </xf>
    <xf numFmtId="188" fontId="0" fillId="0" borderId="0" xfId="58" applyNumberFormat="1" applyFont="1" applyAlignment="1">
      <alignment horizontal="distributed"/>
    </xf>
    <xf numFmtId="6" fontId="12" fillId="0" borderId="0" xfId="58" applyFont="1" applyBorder="1" applyAlignment="1">
      <alignment horizontal="left"/>
    </xf>
    <xf numFmtId="6" fontId="13" fillId="0" borderId="11" xfId="58" applyFont="1" applyBorder="1" applyAlignment="1">
      <alignment horizontal="centerContinuous" vertical="center"/>
    </xf>
    <xf numFmtId="6" fontId="13" fillId="0" borderId="12" xfId="58" applyFont="1" applyBorder="1" applyAlignment="1">
      <alignment horizontal="centerContinuous" vertical="center"/>
    </xf>
    <xf numFmtId="6" fontId="13" fillId="0" borderId="13" xfId="58" applyFont="1" applyBorder="1" applyAlignment="1">
      <alignment horizontal="centerContinuous" vertical="center"/>
    </xf>
    <xf numFmtId="6" fontId="13" fillId="0" borderId="29" xfId="58" applyFont="1" applyBorder="1" applyAlignment="1">
      <alignment horizontal="centerContinuous" vertical="center"/>
    </xf>
    <xf numFmtId="6" fontId="14" fillId="0" borderId="30" xfId="58" applyFont="1" applyBorder="1" applyAlignment="1">
      <alignment horizontal="centerContinuous" vertical="center"/>
    </xf>
    <xf numFmtId="188" fontId="14" fillId="0" borderId="30" xfId="58" applyNumberFormat="1" applyFont="1" applyBorder="1" applyAlignment="1">
      <alignment horizontal="centerContinuous" vertical="center"/>
    </xf>
    <xf numFmtId="6" fontId="14" fillId="0" borderId="31" xfId="58" applyFont="1" applyBorder="1" applyAlignment="1">
      <alignment horizontal="centerContinuous" vertical="center"/>
    </xf>
    <xf numFmtId="6" fontId="14" fillId="0" borderId="0" xfId="58" applyFont="1" applyAlignment="1">
      <alignment vertical="center"/>
    </xf>
    <xf numFmtId="6" fontId="13" fillId="0" borderId="16" xfId="58" applyFont="1" applyBorder="1" applyAlignment="1" quotePrefix="1">
      <alignment horizontal="center" vertical="center"/>
    </xf>
    <xf numFmtId="6" fontId="13" fillId="0" borderId="16" xfId="58" applyFont="1" applyBorder="1" applyAlignment="1">
      <alignment horizontal="center" vertical="center"/>
    </xf>
    <xf numFmtId="6" fontId="13" fillId="0" borderId="11" xfId="58" applyFont="1" applyBorder="1" applyAlignment="1">
      <alignment horizontal="center" vertical="center"/>
    </xf>
    <xf numFmtId="6" fontId="13" fillId="0" borderId="17" xfId="58" applyFont="1" applyBorder="1" applyAlignment="1">
      <alignment horizontal="center" vertical="center"/>
    </xf>
    <xf numFmtId="6" fontId="15" fillId="0" borderId="29" xfId="58" applyFont="1" applyBorder="1" applyAlignment="1">
      <alignment horizontal="center" vertical="center"/>
    </xf>
    <xf numFmtId="188" fontId="15" fillId="0" borderId="29" xfId="58" applyNumberFormat="1" applyFont="1" applyBorder="1" applyAlignment="1">
      <alignment horizontal="center" vertical="center"/>
    </xf>
    <xf numFmtId="6" fontId="15" fillId="0" borderId="11" xfId="58" applyFont="1" applyBorder="1" applyAlignment="1">
      <alignment horizontal="center" vertical="center"/>
    </xf>
    <xf numFmtId="6" fontId="15" fillId="0" borderId="16" xfId="58" applyFont="1" applyBorder="1" applyAlignment="1">
      <alignment horizontal="center" vertical="center"/>
    </xf>
    <xf numFmtId="6" fontId="15" fillId="0" borderId="17" xfId="58" applyFont="1" applyBorder="1" applyAlignment="1">
      <alignment horizontal="center" vertical="center"/>
    </xf>
    <xf numFmtId="6" fontId="13" fillId="0" borderId="18" xfId="58" applyFont="1" applyBorder="1" applyAlignment="1">
      <alignment vertical="center"/>
    </xf>
    <xf numFmtId="6" fontId="15" fillId="0" borderId="16" xfId="58" applyFont="1" applyBorder="1" applyAlignment="1" quotePrefix="1">
      <alignment horizontal="center" vertical="center"/>
    </xf>
    <xf numFmtId="6" fontId="15" fillId="0" borderId="18" xfId="58" applyFont="1" applyBorder="1" applyAlignment="1" quotePrefix="1">
      <alignment horizontal="center" vertical="center"/>
    </xf>
    <xf numFmtId="6" fontId="15" fillId="0" borderId="27" xfId="58" applyFont="1" applyBorder="1" applyAlignment="1" quotePrefix="1">
      <alignment horizontal="center" vertical="center"/>
    </xf>
    <xf numFmtId="6" fontId="15" fillId="0" borderId="17" xfId="58" applyFont="1" applyBorder="1" applyAlignment="1" quotePrefix="1">
      <alignment horizontal="center" vertical="center"/>
    </xf>
    <xf numFmtId="6" fontId="15" fillId="0" borderId="27" xfId="58" applyFont="1" applyBorder="1" applyAlignment="1">
      <alignment horizontal="center" vertical="center"/>
    </xf>
    <xf numFmtId="188" fontId="15" fillId="0" borderId="27" xfId="58" applyNumberFormat="1" applyFont="1" applyBorder="1" applyAlignment="1">
      <alignment horizontal="center" vertical="center"/>
    </xf>
    <xf numFmtId="6" fontId="15" fillId="0" borderId="18" xfId="58" applyFont="1" applyBorder="1" applyAlignment="1">
      <alignment horizontal="center" vertical="center"/>
    </xf>
    <xf numFmtId="38" fontId="17" fillId="0" borderId="12" xfId="49" applyFont="1" applyBorder="1" applyAlignment="1">
      <alignment vertical="center"/>
    </xf>
    <xf numFmtId="38" fontId="9" fillId="0" borderId="16" xfId="49" applyFont="1" applyBorder="1" applyAlignment="1">
      <alignment vertical="center"/>
    </xf>
    <xf numFmtId="38" fontId="9" fillId="0" borderId="17" xfId="49" applyFont="1" applyBorder="1" applyAlignment="1">
      <alignment vertical="center"/>
    </xf>
    <xf numFmtId="188" fontId="9" fillId="0" borderId="32" xfId="49" applyNumberFormat="1" applyFont="1" applyBorder="1" applyAlignment="1">
      <alignment vertical="center"/>
    </xf>
    <xf numFmtId="38" fontId="9" fillId="0" borderId="32" xfId="49" applyFont="1" applyBorder="1" applyAlignment="1">
      <alignment vertical="center"/>
    </xf>
    <xf numFmtId="38" fontId="9" fillId="0" borderId="12" xfId="49" applyFont="1" applyBorder="1" applyAlignment="1">
      <alignment vertical="center"/>
    </xf>
    <xf numFmtId="38" fontId="9" fillId="0" borderId="18" xfId="49" applyFont="1" applyBorder="1" applyAlignment="1">
      <alignment vertical="center"/>
    </xf>
    <xf numFmtId="188" fontId="9" fillId="0" borderId="14" xfId="49" applyNumberFormat="1" applyFont="1" applyBorder="1" applyAlignment="1">
      <alignment vertical="center"/>
    </xf>
    <xf numFmtId="38" fontId="17" fillId="0" borderId="16" xfId="49" applyFont="1" applyFill="1" applyBorder="1" applyAlignment="1">
      <alignment vertical="center"/>
    </xf>
    <xf numFmtId="38" fontId="9" fillId="0" borderId="20" xfId="49" applyFont="1" applyBorder="1" applyAlignment="1">
      <alignment vertical="center"/>
    </xf>
    <xf numFmtId="38" fontId="19" fillId="0" borderId="33" xfId="49" applyFont="1" applyFill="1" applyBorder="1" applyAlignment="1" quotePrefix="1">
      <alignment vertical="center"/>
    </xf>
    <xf numFmtId="38" fontId="19" fillId="0" borderId="34" xfId="49" applyFont="1" applyFill="1" applyBorder="1" applyAlignment="1" quotePrefix="1">
      <alignment vertical="center"/>
    </xf>
    <xf numFmtId="188" fontId="19" fillId="0" borderId="34" xfId="49" applyNumberFormat="1" applyFont="1" applyFill="1" applyBorder="1" applyAlignment="1" quotePrefix="1">
      <alignment horizontal="right" vertical="center"/>
    </xf>
    <xf numFmtId="0" fontId="18" fillId="0" borderId="35" xfId="0" applyFont="1" applyFill="1" applyBorder="1" applyAlignment="1">
      <alignment horizontal="center" vertical="center"/>
    </xf>
    <xf numFmtId="0" fontId="24" fillId="0" borderId="36" xfId="49" applyNumberFormat="1" applyFont="1" applyFill="1" applyBorder="1" applyAlignment="1" quotePrefix="1">
      <alignment horizontal="right" vertical="center"/>
    </xf>
    <xf numFmtId="188" fontId="24" fillId="0" borderId="37" xfId="49" applyNumberFormat="1" applyFont="1" applyFill="1" applyBorder="1" applyAlignment="1" quotePrefix="1">
      <alignment horizontal="right" vertical="center"/>
    </xf>
    <xf numFmtId="38" fontId="17" fillId="0" borderId="34" xfId="49" applyFont="1" applyFill="1" applyBorder="1" applyAlignment="1" quotePrefix="1">
      <alignment vertical="center"/>
    </xf>
    <xf numFmtId="38" fontId="19" fillId="0" borderId="34" xfId="49" applyFont="1" applyBorder="1" applyAlignment="1">
      <alignment vertical="center"/>
    </xf>
    <xf numFmtId="0" fontId="14" fillId="0" borderId="33" xfId="0" applyFont="1" applyBorder="1" applyAlignment="1">
      <alignment vertical="center"/>
    </xf>
    <xf numFmtId="0" fontId="14" fillId="0" borderId="38" xfId="0" applyFont="1" applyBorder="1" applyAlignment="1">
      <alignment vertical="center"/>
    </xf>
    <xf numFmtId="188" fontId="14" fillId="0" borderId="38" xfId="0" applyNumberFormat="1" applyFont="1" applyBorder="1" applyAlignment="1">
      <alignment vertical="center"/>
    </xf>
    <xf numFmtId="38" fontId="25" fillId="0" borderId="39" xfId="0" applyNumberFormat="1" applyFont="1" applyBorder="1" applyAlignment="1">
      <alignment vertical="center"/>
    </xf>
    <xf numFmtId="38" fontId="25" fillId="0" borderId="33" xfId="0" applyNumberFormat="1" applyFont="1" applyBorder="1" applyAlignment="1">
      <alignment vertical="center"/>
    </xf>
    <xf numFmtId="38" fontId="25" fillId="0" borderId="38" xfId="0" applyNumberFormat="1" applyFont="1" applyBorder="1" applyAlignment="1">
      <alignment vertical="center"/>
    </xf>
    <xf numFmtId="38" fontId="17" fillId="0" borderId="18" xfId="49" applyFont="1" applyFill="1" applyBorder="1" applyAlignment="1" quotePrefix="1">
      <alignment vertical="center"/>
    </xf>
    <xf numFmtId="38" fontId="19" fillId="0" borderId="18" xfId="49" applyFont="1" applyBorder="1" applyAlignment="1">
      <alignment vertical="center"/>
    </xf>
    <xf numFmtId="0" fontId="14" fillId="0" borderId="10" xfId="0" applyFont="1" applyBorder="1" applyAlignment="1">
      <alignment vertical="center"/>
    </xf>
    <xf numFmtId="38" fontId="25" fillId="0" borderId="40" xfId="0" applyNumberFormat="1" applyFont="1" applyBorder="1" applyAlignment="1">
      <alignment vertical="center"/>
    </xf>
    <xf numFmtId="38" fontId="25" fillId="0" borderId="27" xfId="0" applyNumberFormat="1" applyFont="1" applyBorder="1" applyAlignment="1">
      <alignment vertical="center"/>
    </xf>
    <xf numFmtId="38" fontId="25" fillId="0" borderId="10" xfId="0" applyNumberFormat="1" applyFont="1" applyBorder="1" applyAlignment="1">
      <alignment vertical="center"/>
    </xf>
    <xf numFmtId="38" fontId="25" fillId="0" borderId="40" xfId="0" applyNumberFormat="1" applyFont="1" applyBorder="1" applyAlignment="1" quotePrefix="1">
      <alignment horizontal="right" vertical="center"/>
    </xf>
    <xf numFmtId="0" fontId="20" fillId="0" borderId="0" xfId="0" applyFont="1" applyBorder="1" applyAlignment="1">
      <alignment horizontal="left" vertical="center"/>
    </xf>
    <xf numFmtId="58" fontId="0" fillId="0" borderId="0" xfId="0" applyNumberFormat="1" applyAlignment="1">
      <alignment horizontal="left"/>
    </xf>
    <xf numFmtId="0" fontId="0" fillId="0" borderId="0" xfId="0" applyAlignment="1">
      <alignment horizontal="left"/>
    </xf>
    <xf numFmtId="0" fontId="0" fillId="0" borderId="0" xfId="0" applyAlignment="1">
      <alignment/>
    </xf>
    <xf numFmtId="0" fontId="29" fillId="0" borderId="0" xfId="61" applyFont="1" applyFill="1" applyBorder="1" applyAlignment="1" quotePrefix="1">
      <alignment horizontal="centerContinuous"/>
      <protection/>
    </xf>
    <xf numFmtId="0" fontId="30" fillId="0" borderId="0" xfId="61" applyFont="1" applyFill="1" applyBorder="1" applyAlignment="1" quotePrefix="1">
      <alignment horizontal="centerContinuous"/>
      <protection/>
    </xf>
    <xf numFmtId="0" fontId="31" fillId="0" borderId="0" xfId="61" applyFont="1" applyFill="1" applyBorder="1" applyAlignment="1">
      <alignment horizontal="centerContinuous"/>
      <protection/>
    </xf>
    <xf numFmtId="0" fontId="27" fillId="0" borderId="0" xfId="61">
      <alignment/>
      <protection/>
    </xf>
    <xf numFmtId="0" fontId="28" fillId="0" borderId="0" xfId="61" applyFont="1" applyFill="1" applyBorder="1" applyAlignment="1" quotePrefix="1">
      <alignment horizontal="centerContinuous"/>
      <protection/>
    </xf>
    <xf numFmtId="0" fontId="31" fillId="0" borderId="0" xfId="61" applyFont="1" applyFill="1" applyBorder="1">
      <alignment/>
      <protection/>
    </xf>
    <xf numFmtId="0" fontId="32" fillId="0" borderId="0" xfId="61" applyFont="1" applyFill="1" applyBorder="1" applyAlignment="1">
      <alignment horizontal="centerContinuous"/>
      <protection/>
    </xf>
    <xf numFmtId="0" fontId="33" fillId="0" borderId="0" xfId="61" applyFont="1" applyFill="1" applyBorder="1" applyAlignment="1" quotePrefix="1">
      <alignment horizontal="centerContinuous"/>
      <protection/>
    </xf>
    <xf numFmtId="0" fontId="33" fillId="0" borderId="0" xfId="61" applyFont="1" applyFill="1" applyBorder="1" applyAlignment="1">
      <alignment horizontal="centerContinuous"/>
      <protection/>
    </xf>
    <xf numFmtId="0" fontId="30" fillId="0" borderId="0" xfId="61" applyFont="1" applyFill="1" applyBorder="1" applyAlignment="1">
      <alignment/>
      <protection/>
    </xf>
    <xf numFmtId="0" fontId="37" fillId="0" borderId="0" xfId="61" applyFont="1" applyBorder="1">
      <alignment/>
      <protection/>
    </xf>
    <xf numFmtId="0" fontId="38" fillId="0" borderId="0" xfId="61" applyFont="1" applyBorder="1">
      <alignment/>
      <protection/>
    </xf>
    <xf numFmtId="0" fontId="38" fillId="0" borderId="0" xfId="61" applyFont="1">
      <alignment/>
      <protection/>
    </xf>
    <xf numFmtId="0" fontId="38" fillId="1" borderId="41" xfId="61" applyFont="1" applyFill="1" applyBorder="1" applyAlignment="1">
      <alignment horizontal="center"/>
      <protection/>
    </xf>
    <xf numFmtId="0" fontId="38" fillId="1" borderId="42" xfId="61" applyFont="1" applyFill="1" applyBorder="1" applyAlignment="1">
      <alignment horizontal="centerContinuous"/>
      <protection/>
    </xf>
    <xf numFmtId="0" fontId="38" fillId="1" borderId="42" xfId="61" applyFont="1" applyFill="1" applyBorder="1" applyAlignment="1">
      <alignment/>
      <protection/>
    </xf>
    <xf numFmtId="0" fontId="38" fillId="1" borderId="0" xfId="61" applyFont="1" applyFill="1" applyBorder="1" applyAlignment="1">
      <alignment horizontal="center"/>
      <protection/>
    </xf>
    <xf numFmtId="0" fontId="38" fillId="1" borderId="0" xfId="61" applyFont="1" applyFill="1">
      <alignment/>
      <protection/>
    </xf>
    <xf numFmtId="0" fontId="38" fillId="1" borderId="15" xfId="61" applyFont="1" applyFill="1" applyBorder="1" applyAlignment="1">
      <alignment horizontal="centerContinuous"/>
      <protection/>
    </xf>
    <xf numFmtId="0" fontId="38" fillId="1" borderId="43" xfId="61" applyFont="1" applyFill="1" applyBorder="1" applyAlignment="1">
      <alignment horizontal="center"/>
      <protection/>
    </xf>
    <xf numFmtId="0" fontId="27" fillId="1" borderId="43" xfId="61" applyFill="1" applyBorder="1" applyAlignment="1">
      <alignment horizontal="center"/>
      <protection/>
    </xf>
    <xf numFmtId="0" fontId="38" fillId="1" borderId="0" xfId="61" applyFont="1" applyFill="1" applyAlignment="1">
      <alignment horizontal="center"/>
      <protection/>
    </xf>
    <xf numFmtId="0" fontId="27" fillId="1" borderId="0" xfId="61" applyFill="1" applyAlignment="1">
      <alignment horizontal="center"/>
      <protection/>
    </xf>
    <xf numFmtId="0" fontId="27" fillId="0" borderId="0" xfId="61" applyAlignment="1">
      <alignment horizontal="center"/>
      <protection/>
    </xf>
    <xf numFmtId="0" fontId="38" fillId="0" borderId="0" xfId="61" applyFont="1" applyAlignment="1">
      <alignment horizontal="center"/>
      <protection/>
    </xf>
    <xf numFmtId="0" fontId="38" fillId="0" borderId="44" xfId="61" applyFont="1" applyBorder="1" applyAlignment="1">
      <alignment horizontal="left"/>
      <protection/>
    </xf>
    <xf numFmtId="0" fontId="38" fillId="0" borderId="44" xfId="61" applyFont="1" applyBorder="1" applyAlignment="1">
      <alignment horizontal="center"/>
      <protection/>
    </xf>
    <xf numFmtId="0" fontId="27" fillId="0" borderId="44" xfId="61" applyBorder="1" applyAlignment="1">
      <alignment horizontal="center"/>
      <protection/>
    </xf>
    <xf numFmtId="0" fontId="38" fillId="0" borderId="44" xfId="61" applyFont="1" applyBorder="1" applyAlignment="1">
      <alignment horizontal="right"/>
      <protection/>
    </xf>
    <xf numFmtId="0" fontId="39" fillId="0" borderId="44" xfId="61" applyFont="1" applyBorder="1" applyAlignment="1">
      <alignment horizontal="right"/>
      <protection/>
    </xf>
    <xf numFmtId="0" fontId="40" fillId="0" borderId="0" xfId="61" applyFont="1">
      <alignment/>
      <protection/>
    </xf>
    <xf numFmtId="0" fontId="41" fillId="0" borderId="0" xfId="61" applyFont="1">
      <alignment/>
      <protection/>
    </xf>
    <xf numFmtId="0" fontId="38" fillId="0" borderId="45" xfId="61" applyFont="1" applyBorder="1" applyAlignment="1">
      <alignment horizontal="right"/>
      <protection/>
    </xf>
    <xf numFmtId="0" fontId="42" fillId="0" borderId="45" xfId="61" applyFont="1" applyBorder="1" applyAlignment="1">
      <alignment horizontal="right"/>
      <protection/>
    </xf>
    <xf numFmtId="0" fontId="27" fillId="0" borderId="45" xfId="61" applyBorder="1">
      <alignment/>
      <protection/>
    </xf>
    <xf numFmtId="0" fontId="38" fillId="0" borderId="0" xfId="61" applyFont="1" applyBorder="1" applyAlignment="1">
      <alignment horizontal="right"/>
      <protection/>
    </xf>
    <xf numFmtId="0" fontId="42" fillId="0" borderId="0" xfId="61" applyFont="1" applyBorder="1" applyAlignment="1">
      <alignment horizontal="right"/>
      <protection/>
    </xf>
    <xf numFmtId="0" fontId="27" fillId="0" borderId="0" xfId="61" applyBorder="1">
      <alignment/>
      <protection/>
    </xf>
    <xf numFmtId="0" fontId="40" fillId="0" borderId="0" xfId="61" applyFont="1" applyBorder="1">
      <alignment/>
      <protection/>
    </xf>
    <xf numFmtId="0" fontId="41" fillId="0" borderId="0" xfId="61" applyFont="1" applyBorder="1">
      <alignment/>
      <protection/>
    </xf>
    <xf numFmtId="0" fontId="38" fillId="0" borderId="46" xfId="61" applyFont="1" applyBorder="1">
      <alignment/>
      <protection/>
    </xf>
    <xf numFmtId="0" fontId="27" fillId="0" borderId="46" xfId="61" applyBorder="1">
      <alignment/>
      <protection/>
    </xf>
    <xf numFmtId="0" fontId="40" fillId="0" borderId="46" xfId="61" applyFont="1" applyBorder="1">
      <alignment/>
      <protection/>
    </xf>
    <xf numFmtId="0" fontId="41" fillId="0" borderId="46" xfId="61" applyFont="1" applyBorder="1">
      <alignment/>
      <protection/>
    </xf>
    <xf numFmtId="0" fontId="38" fillId="0" borderId="46" xfId="61" applyFont="1" applyBorder="1" applyAlignment="1">
      <alignment horizontal="right"/>
      <protection/>
    </xf>
    <xf numFmtId="0" fontId="42" fillId="0" borderId="46" xfId="61" applyFont="1" applyBorder="1" applyAlignment="1">
      <alignment horizontal="right"/>
      <protection/>
    </xf>
    <xf numFmtId="0" fontId="40" fillId="0" borderId="0" xfId="61" applyFont="1" applyFill="1" applyBorder="1">
      <alignment/>
      <protection/>
    </xf>
    <xf numFmtId="0" fontId="41" fillId="0" borderId="0" xfId="61" applyFont="1" applyFill="1" applyBorder="1">
      <alignment/>
      <protection/>
    </xf>
    <xf numFmtId="0" fontId="38" fillId="0" borderId="43" xfId="61" applyFont="1" applyBorder="1">
      <alignment/>
      <protection/>
    </xf>
    <xf numFmtId="0" fontId="27" fillId="0" borderId="43" xfId="61" applyBorder="1">
      <alignment/>
      <protection/>
    </xf>
    <xf numFmtId="0" fontId="40" fillId="0" borderId="43" xfId="61" applyFont="1" applyBorder="1">
      <alignment/>
      <protection/>
    </xf>
    <xf numFmtId="0" fontId="41" fillId="0" borderId="43" xfId="61" applyFont="1" applyBorder="1">
      <alignment/>
      <protection/>
    </xf>
    <xf numFmtId="0" fontId="43" fillId="0" borderId="44" xfId="61" applyFont="1" applyBorder="1" applyAlignment="1">
      <alignment horizontal="right"/>
      <protection/>
    </xf>
    <xf numFmtId="0" fontId="27" fillId="0" borderId="0" xfId="61" applyBorder="1" applyAlignment="1">
      <alignment horizontal="center"/>
      <protection/>
    </xf>
    <xf numFmtId="0" fontId="38" fillId="0" borderId="43" xfId="61" applyFont="1" applyBorder="1" applyAlignment="1">
      <alignment horizontal="right"/>
      <protection/>
    </xf>
    <xf numFmtId="0" fontId="42" fillId="0" borderId="43" xfId="61" applyFont="1" applyBorder="1" applyAlignment="1">
      <alignment horizontal="right"/>
      <protection/>
    </xf>
    <xf numFmtId="0" fontId="44" fillId="0" borderId="0" xfId="61" applyFont="1" applyBorder="1">
      <alignment/>
      <protection/>
    </xf>
    <xf numFmtId="0" fontId="45" fillId="0" borderId="0" xfId="61" applyFont="1" applyBorder="1">
      <alignment/>
      <protection/>
    </xf>
    <xf numFmtId="0" fontId="45" fillId="0" borderId="0" xfId="61" applyFont="1" applyBorder="1" applyAlignment="1">
      <alignment vertical="top"/>
      <protection/>
    </xf>
    <xf numFmtId="0" fontId="46" fillId="0" borderId="0" xfId="61" applyFont="1" applyBorder="1">
      <alignment/>
      <protection/>
    </xf>
    <xf numFmtId="0" fontId="47" fillId="0" borderId="0" xfId="61" applyNumberFormat="1" applyFont="1" applyBorder="1">
      <alignment/>
      <protection/>
    </xf>
    <xf numFmtId="0" fontId="48" fillId="0" borderId="0" xfId="61" applyFont="1" applyBorder="1">
      <alignment/>
      <protection/>
    </xf>
    <xf numFmtId="0" fontId="49" fillId="0" borderId="0" xfId="61" applyFont="1" applyBorder="1">
      <alignment/>
      <protection/>
    </xf>
    <xf numFmtId="0" fontId="47" fillId="0" borderId="0" xfId="61" applyFont="1" applyBorder="1">
      <alignment/>
      <protection/>
    </xf>
    <xf numFmtId="0" fontId="46" fillId="0" borderId="0" xfId="61" applyFont="1">
      <alignment/>
      <protection/>
    </xf>
    <xf numFmtId="0" fontId="47" fillId="0" borderId="0" xfId="61" applyFont="1">
      <alignment/>
      <protection/>
    </xf>
    <xf numFmtId="0" fontId="45" fillId="0" borderId="0" xfId="61" applyFont="1">
      <alignment/>
      <protection/>
    </xf>
    <xf numFmtId="0" fontId="45" fillId="1" borderId="41" xfId="61" applyFont="1" applyFill="1" applyBorder="1" applyAlignment="1">
      <alignment horizontal="center"/>
      <protection/>
    </xf>
    <xf numFmtId="0" fontId="45" fillId="1" borderId="42" xfId="61" applyFont="1" applyFill="1" applyBorder="1" applyAlignment="1">
      <alignment horizontal="center"/>
      <protection/>
    </xf>
    <xf numFmtId="0" fontId="45" fillId="1" borderId="42" xfId="61" applyFont="1" applyFill="1" applyBorder="1" applyAlignment="1">
      <alignment horizontal="center" vertical="top"/>
      <protection/>
    </xf>
    <xf numFmtId="0" fontId="27" fillId="1" borderId="42" xfId="61" applyFill="1" applyBorder="1" applyAlignment="1">
      <alignment horizontal="center"/>
      <protection/>
    </xf>
    <xf numFmtId="0" fontId="45" fillId="1" borderId="42" xfId="61" applyFont="1" applyFill="1" applyBorder="1" applyAlignment="1">
      <alignment horizontal="centerContinuous"/>
      <protection/>
    </xf>
    <xf numFmtId="0" fontId="46" fillId="1" borderId="42" xfId="61" applyFont="1" applyFill="1" applyBorder="1" applyAlignment="1">
      <alignment horizontal="centerContinuous"/>
      <protection/>
    </xf>
    <xf numFmtId="0" fontId="48" fillId="1" borderId="42" xfId="61" applyFont="1" applyFill="1" applyBorder="1" applyAlignment="1">
      <alignment horizontal="centerContinuous"/>
      <protection/>
    </xf>
    <xf numFmtId="0" fontId="46" fillId="1" borderId="42" xfId="61" applyFont="1" applyFill="1" applyBorder="1" applyAlignment="1">
      <alignment/>
      <protection/>
    </xf>
    <xf numFmtId="0" fontId="48" fillId="1" borderId="42" xfId="61" applyFont="1" applyFill="1" applyBorder="1" applyAlignment="1">
      <alignment/>
      <protection/>
    </xf>
    <xf numFmtId="0" fontId="45" fillId="1" borderId="0" xfId="61" applyFont="1" applyFill="1" applyBorder="1" applyAlignment="1">
      <alignment horizontal="center"/>
      <protection/>
    </xf>
    <xf numFmtId="0" fontId="45" fillId="1" borderId="0" xfId="61" applyFont="1" applyFill="1">
      <alignment/>
      <protection/>
    </xf>
    <xf numFmtId="0" fontId="45" fillId="1" borderId="15" xfId="61" applyFont="1" applyFill="1" applyBorder="1" applyAlignment="1">
      <alignment horizontal="centerContinuous" vertical="top"/>
      <protection/>
    </xf>
    <xf numFmtId="0" fontId="27" fillId="1" borderId="15" xfId="61" applyFill="1" applyBorder="1" applyAlignment="1">
      <alignment horizontal="centerContinuous"/>
      <protection/>
    </xf>
    <xf numFmtId="0" fontId="45" fillId="1" borderId="15" xfId="61" applyFont="1" applyFill="1" applyBorder="1" applyAlignment="1">
      <alignment horizontal="centerContinuous"/>
      <protection/>
    </xf>
    <xf numFmtId="0" fontId="46" fillId="1" borderId="15" xfId="61" applyFont="1" applyFill="1" applyBorder="1" applyAlignment="1">
      <alignment horizontal="centerContinuous"/>
      <protection/>
    </xf>
    <xf numFmtId="0" fontId="48" fillId="1" borderId="15" xfId="61" applyNumberFormat="1" applyFont="1" applyFill="1" applyBorder="1" applyAlignment="1">
      <alignment horizontal="centerContinuous"/>
      <protection/>
    </xf>
    <xf numFmtId="0" fontId="48" fillId="1" borderId="15" xfId="61" applyFont="1" applyFill="1" applyBorder="1" applyAlignment="1">
      <alignment horizontal="centerContinuous"/>
      <protection/>
    </xf>
    <xf numFmtId="0" fontId="45" fillId="1" borderId="43" xfId="61" applyFont="1" applyFill="1" applyBorder="1" applyAlignment="1">
      <alignment horizontal="center"/>
      <protection/>
    </xf>
    <xf numFmtId="0" fontId="50" fillId="1" borderId="43" xfId="61" applyFont="1" applyFill="1" applyBorder="1" applyAlignment="1">
      <alignment horizontal="center"/>
      <protection/>
    </xf>
    <xf numFmtId="0" fontId="45" fillId="1" borderId="0" xfId="61" applyFont="1" applyFill="1" applyAlignment="1">
      <alignment vertical="top"/>
      <protection/>
    </xf>
    <xf numFmtId="0" fontId="48" fillId="1" borderId="0" xfId="61" applyFont="1" applyFill="1" applyAlignment="1">
      <alignment horizontal="center"/>
      <protection/>
    </xf>
    <xf numFmtId="0" fontId="47" fillId="1" borderId="0" xfId="61" applyNumberFormat="1" applyFont="1" applyFill="1" applyAlignment="1">
      <alignment horizontal="center"/>
      <protection/>
    </xf>
    <xf numFmtId="0" fontId="45" fillId="1" borderId="0" xfId="61" applyFont="1" applyFill="1" applyAlignment="1">
      <alignment horizontal="center"/>
      <protection/>
    </xf>
    <xf numFmtId="0" fontId="49" fillId="1" borderId="0" xfId="61" applyFont="1" applyFill="1" applyAlignment="1">
      <alignment horizontal="center"/>
      <protection/>
    </xf>
    <xf numFmtId="0" fontId="50" fillId="1" borderId="0" xfId="61" applyFont="1" applyFill="1" applyBorder="1" applyAlignment="1">
      <alignment horizontal="center"/>
      <protection/>
    </xf>
    <xf numFmtId="0" fontId="47" fillId="1" borderId="0" xfId="61" applyFont="1" applyFill="1" applyAlignment="1">
      <alignment horizontal="center"/>
      <protection/>
    </xf>
    <xf numFmtId="0" fontId="47" fillId="1" borderId="30" xfId="61" applyFont="1" applyFill="1" applyBorder="1" applyAlignment="1">
      <alignment horizontal="center"/>
      <protection/>
    </xf>
    <xf numFmtId="0" fontId="50" fillId="0" borderId="0" xfId="61" applyFont="1" applyAlignment="1">
      <alignment horizontal="center"/>
      <protection/>
    </xf>
    <xf numFmtId="0" fontId="45" fillId="0" borderId="0" xfId="61" applyFont="1" applyAlignment="1">
      <alignment horizontal="center"/>
      <protection/>
    </xf>
    <xf numFmtId="0" fontId="45" fillId="0" borderId="44" xfId="61" applyFont="1" applyBorder="1" applyAlignment="1">
      <alignment horizontal="left"/>
      <protection/>
    </xf>
    <xf numFmtId="0" fontId="45" fillId="0" borderId="44" xfId="61" applyFont="1" applyBorder="1" applyAlignment="1">
      <alignment horizontal="center"/>
      <protection/>
    </xf>
    <xf numFmtId="0" fontId="50" fillId="0" borderId="44" xfId="61" applyFont="1" applyBorder="1" applyAlignment="1">
      <alignment horizontal="center"/>
      <protection/>
    </xf>
    <xf numFmtId="0" fontId="45" fillId="0" borderId="44" xfId="61" applyFont="1" applyBorder="1" applyAlignment="1">
      <alignment vertical="top"/>
      <protection/>
    </xf>
    <xf numFmtId="0" fontId="48" fillId="0" borderId="44" xfId="61" applyFont="1" applyBorder="1" applyAlignment="1">
      <alignment/>
      <protection/>
    </xf>
    <xf numFmtId="0" fontId="50" fillId="0" borderId="0" xfId="61" applyFont="1">
      <alignment/>
      <protection/>
    </xf>
    <xf numFmtId="0" fontId="45" fillId="0" borderId="0" xfId="61" applyFont="1" applyAlignment="1">
      <alignment vertical="top"/>
      <protection/>
    </xf>
    <xf numFmtId="0" fontId="47" fillId="0" borderId="0" xfId="61" applyFont="1" applyAlignment="1">
      <alignment/>
      <protection/>
    </xf>
    <xf numFmtId="0" fontId="47" fillId="0" borderId="0" xfId="61" applyNumberFormat="1" applyFont="1" applyBorder="1" applyAlignment="1">
      <alignment/>
      <protection/>
    </xf>
    <xf numFmtId="0" fontId="47" fillId="0" borderId="0" xfId="61" applyNumberFormat="1" applyFont="1" applyAlignment="1">
      <alignment/>
      <protection/>
    </xf>
    <xf numFmtId="0" fontId="48" fillId="0" borderId="0" xfId="61" applyFont="1" applyAlignment="1">
      <alignment/>
      <protection/>
    </xf>
    <xf numFmtId="0" fontId="49" fillId="0" borderId="0" xfId="61" applyFont="1" applyBorder="1" applyAlignment="1">
      <alignment/>
      <protection/>
    </xf>
    <xf numFmtId="0" fontId="47" fillId="0" borderId="0" xfId="61" applyFont="1" applyBorder="1" applyAlignment="1">
      <alignment/>
      <protection/>
    </xf>
    <xf numFmtId="0" fontId="45" fillId="0" borderId="46" xfId="61" applyFont="1" applyBorder="1">
      <alignment/>
      <protection/>
    </xf>
    <xf numFmtId="0" fontId="50" fillId="0" borderId="46" xfId="61" applyFont="1" applyBorder="1">
      <alignment/>
      <protection/>
    </xf>
    <xf numFmtId="0" fontId="45" fillId="0" borderId="46" xfId="61" applyFont="1" applyBorder="1" applyAlignment="1">
      <alignment vertical="top"/>
      <protection/>
    </xf>
    <xf numFmtId="0" fontId="47" fillId="0" borderId="46" xfId="61" applyFont="1" applyBorder="1" applyAlignment="1">
      <alignment/>
      <protection/>
    </xf>
    <xf numFmtId="0" fontId="47" fillId="0" borderId="46" xfId="61" applyNumberFormat="1" applyFont="1" applyBorder="1" applyAlignment="1">
      <alignment/>
      <protection/>
    </xf>
    <xf numFmtId="0" fontId="48" fillId="0" borderId="46" xfId="61" applyFont="1" applyBorder="1" applyAlignment="1">
      <alignment/>
      <protection/>
    </xf>
    <xf numFmtId="0" fontId="49" fillId="0" borderId="46" xfId="61" applyFont="1" applyBorder="1" applyAlignment="1">
      <alignment/>
      <protection/>
    </xf>
    <xf numFmtId="0" fontId="45" fillId="0" borderId="45" xfId="61" applyFont="1" applyBorder="1">
      <alignment/>
      <protection/>
    </xf>
    <xf numFmtId="0" fontId="50" fillId="0" borderId="0" xfId="61" applyFont="1" applyBorder="1">
      <alignment/>
      <protection/>
    </xf>
    <xf numFmtId="0" fontId="45" fillId="0" borderId="43" xfId="61" applyFont="1" applyBorder="1">
      <alignment/>
      <protection/>
    </xf>
    <xf numFmtId="0" fontId="50" fillId="0" borderId="43" xfId="61" applyFont="1" applyBorder="1">
      <alignment/>
      <protection/>
    </xf>
    <xf numFmtId="0" fontId="47" fillId="0" borderId="43" xfId="61" applyNumberFormat="1" applyFont="1" applyBorder="1" applyAlignment="1">
      <alignment/>
      <protection/>
    </xf>
    <xf numFmtId="0" fontId="49" fillId="0" borderId="43" xfId="61" applyFont="1" applyBorder="1" applyAlignment="1">
      <alignment/>
      <protection/>
    </xf>
    <xf numFmtId="0" fontId="47" fillId="0" borderId="43" xfId="61" applyFont="1" applyBorder="1" applyAlignment="1">
      <alignment/>
      <protection/>
    </xf>
    <xf numFmtId="0" fontId="49" fillId="0" borderId="0" xfId="61" applyFont="1" applyAlignment="1">
      <alignment/>
      <protection/>
    </xf>
    <xf numFmtId="0" fontId="45" fillId="0" borderId="43" xfId="61" applyFont="1" applyBorder="1" applyAlignment="1">
      <alignment vertical="top"/>
      <protection/>
    </xf>
    <xf numFmtId="0" fontId="48" fillId="0" borderId="0" xfId="61" applyFont="1">
      <alignment/>
      <protection/>
    </xf>
    <xf numFmtId="0" fontId="47" fillId="0" borderId="0" xfId="61" applyNumberFormat="1" applyFont="1">
      <alignment/>
      <protection/>
    </xf>
    <xf numFmtId="0" fontId="49" fillId="0" borderId="0" xfId="61" applyFont="1">
      <alignment/>
      <protection/>
    </xf>
    <xf numFmtId="0" fontId="27" fillId="1" borderId="41" xfId="61" applyFill="1" applyBorder="1" applyAlignment="1">
      <alignment horizontal="center"/>
      <protection/>
    </xf>
    <xf numFmtId="0" fontId="27" fillId="1" borderId="42" xfId="61" applyFill="1" applyBorder="1" applyAlignment="1">
      <alignment horizontal="centerContinuous"/>
      <protection/>
    </xf>
    <xf numFmtId="38" fontId="52" fillId="0" borderId="0" xfId="49" applyFont="1" applyAlignment="1">
      <alignment horizontal="right"/>
    </xf>
    <xf numFmtId="38" fontId="27" fillId="0" borderId="0" xfId="49" applyFont="1" applyAlignment="1">
      <alignment horizontal="right"/>
    </xf>
    <xf numFmtId="38" fontId="27" fillId="0" borderId="0" xfId="49" applyFont="1" applyAlignment="1">
      <alignment/>
    </xf>
    <xf numFmtId="38" fontId="52" fillId="0" borderId="46" xfId="49" applyFont="1" applyBorder="1" applyAlignment="1">
      <alignment horizontal="right"/>
    </xf>
    <xf numFmtId="38" fontId="27" fillId="0" borderId="46" xfId="49" applyFont="1" applyBorder="1" applyAlignment="1">
      <alignment horizontal="right"/>
    </xf>
    <xf numFmtId="38" fontId="27" fillId="0" borderId="46" xfId="49" applyFont="1" applyBorder="1" applyAlignment="1">
      <alignment/>
    </xf>
    <xf numFmtId="38" fontId="27" fillId="0" borderId="43" xfId="49" applyFont="1" applyFill="1" applyBorder="1" applyAlignment="1">
      <alignment/>
    </xf>
    <xf numFmtId="0" fontId="27" fillId="0" borderId="0" xfId="61" applyFill="1" applyBorder="1">
      <alignment/>
      <protection/>
    </xf>
    <xf numFmtId="38" fontId="27" fillId="0" borderId="43" xfId="49" applyFont="1" applyBorder="1" applyAlignment="1">
      <alignment/>
    </xf>
    <xf numFmtId="0" fontId="27" fillId="0" borderId="47" xfId="61" applyBorder="1">
      <alignment/>
      <protection/>
    </xf>
    <xf numFmtId="38" fontId="27" fillId="0" borderId="47" xfId="49" applyFont="1" applyFill="1" applyBorder="1" applyAlignment="1">
      <alignment/>
    </xf>
    <xf numFmtId="38" fontId="27" fillId="0" borderId="47" xfId="49" applyFont="1" applyBorder="1" applyAlignment="1">
      <alignment/>
    </xf>
    <xf numFmtId="38" fontId="27" fillId="0" borderId="47" xfId="49" applyFont="1" applyFill="1" applyBorder="1" applyAlignment="1">
      <alignment horizontal="center"/>
    </xf>
    <xf numFmtId="0" fontId="27" fillId="0" borderId="0" xfId="61" applyFill="1" applyBorder="1" applyAlignment="1">
      <alignment horizontal="center"/>
      <protection/>
    </xf>
    <xf numFmtId="0" fontId="27" fillId="0" borderId="0" xfId="61" applyAlignment="1">
      <alignment/>
      <protection/>
    </xf>
    <xf numFmtId="0" fontId="27" fillId="0" borderId="0" xfId="61" applyAlignment="1">
      <alignment wrapText="1"/>
      <protection/>
    </xf>
    <xf numFmtId="0" fontId="27" fillId="0" borderId="30" xfId="61" applyBorder="1" applyAlignment="1">
      <alignment/>
      <protection/>
    </xf>
    <xf numFmtId="0" fontId="27" fillId="0" borderId="30" xfId="61" applyFont="1" applyFill="1" applyBorder="1" applyAlignment="1" quotePrefix="1">
      <alignment horizontal="left"/>
      <protection/>
    </xf>
    <xf numFmtId="0" fontId="27" fillId="0" borderId="30" xfId="61" applyFont="1" applyFill="1" applyBorder="1" applyAlignment="1">
      <alignment horizontal="right"/>
      <protection/>
    </xf>
    <xf numFmtId="38" fontId="27" fillId="0" borderId="30" xfId="49" applyFont="1" applyFill="1" applyBorder="1" applyAlignment="1">
      <alignment/>
    </xf>
    <xf numFmtId="0" fontId="27" fillId="0" borderId="30" xfId="61" applyFont="1" applyFill="1" applyBorder="1" applyAlignment="1">
      <alignment horizontal="left"/>
      <protection/>
    </xf>
    <xf numFmtId="0" fontId="27" fillId="0" borderId="30" xfId="61" applyFont="1" applyFill="1" applyBorder="1" applyAlignment="1" quotePrefix="1">
      <alignment/>
      <protection/>
    </xf>
    <xf numFmtId="0" fontId="27" fillId="0" borderId="48" xfId="61" applyFont="1" applyFill="1" applyBorder="1" applyAlignment="1">
      <alignment horizontal="left"/>
      <protection/>
    </xf>
    <xf numFmtId="0" fontId="27" fillId="0" borderId="48" xfId="61" applyFont="1" applyFill="1" applyBorder="1" applyAlignment="1" quotePrefix="1">
      <alignment horizontal="left"/>
      <protection/>
    </xf>
    <xf numFmtId="0" fontId="27" fillId="0" borderId="48" xfId="61" applyFont="1" applyFill="1" applyBorder="1" applyAlignment="1">
      <alignment horizontal="right"/>
      <protection/>
    </xf>
    <xf numFmtId="38" fontId="27" fillId="0" borderId="48" xfId="49" applyFont="1" applyFill="1" applyBorder="1" applyAlignment="1">
      <alignment/>
    </xf>
    <xf numFmtId="0" fontId="27" fillId="0" borderId="48" xfId="61" applyFont="1" applyFill="1" applyBorder="1" applyAlignment="1" quotePrefix="1">
      <alignment/>
      <protection/>
    </xf>
    <xf numFmtId="0" fontId="27" fillId="0" borderId="10" xfId="61" applyFont="1" applyFill="1" applyBorder="1" applyAlignment="1">
      <alignment horizontal="left"/>
      <protection/>
    </xf>
    <xf numFmtId="0" fontId="27" fillId="0" borderId="10" xfId="61" applyFont="1" applyBorder="1" applyAlignment="1">
      <alignment/>
      <protection/>
    </xf>
    <xf numFmtId="0" fontId="27" fillId="0" borderId="10" xfId="61" applyFont="1" applyFill="1" applyBorder="1" applyAlignment="1">
      <alignment horizontal="right"/>
      <protection/>
    </xf>
    <xf numFmtId="0" fontId="27" fillId="0" borderId="0" xfId="61" applyFill="1" applyBorder="1" applyAlignment="1">
      <alignment/>
      <protection/>
    </xf>
    <xf numFmtId="0" fontId="54" fillId="0" borderId="0" xfId="61" applyFont="1" applyFill="1" applyBorder="1" applyAlignment="1">
      <alignment/>
      <protection/>
    </xf>
    <xf numFmtId="0" fontId="54" fillId="0" borderId="0" xfId="61" applyFont="1">
      <alignment/>
      <protection/>
    </xf>
    <xf numFmtId="197" fontId="27" fillId="0" borderId="0" xfId="61" applyNumberFormat="1">
      <alignment/>
      <protection/>
    </xf>
    <xf numFmtId="199" fontId="27" fillId="0" borderId="0" xfId="61" applyNumberFormat="1">
      <alignment/>
      <protection/>
    </xf>
    <xf numFmtId="199" fontId="27" fillId="0" borderId="0" xfId="61" applyNumberFormat="1" applyBorder="1">
      <alignment/>
      <protection/>
    </xf>
    <xf numFmtId="0" fontId="27" fillId="0" borderId="0" xfId="61" applyNumberFormat="1">
      <alignment/>
      <protection/>
    </xf>
    <xf numFmtId="0" fontId="27" fillId="1" borderId="41" xfId="61" applyFill="1" applyBorder="1">
      <alignment/>
      <protection/>
    </xf>
    <xf numFmtId="197" fontId="27" fillId="1" borderId="41" xfId="61" applyNumberFormat="1" applyFill="1" applyBorder="1">
      <alignment/>
      <protection/>
    </xf>
    <xf numFmtId="0" fontId="27" fillId="1" borderId="44" xfId="61" applyFill="1" applyBorder="1" applyAlignment="1">
      <alignment horizontal="centerContinuous"/>
      <protection/>
    </xf>
    <xf numFmtId="199" fontId="27" fillId="1" borderId="41" xfId="61" applyNumberFormat="1" applyFill="1" applyBorder="1">
      <alignment/>
      <protection/>
    </xf>
    <xf numFmtId="0" fontId="27" fillId="1" borderId="43" xfId="61" applyFill="1" applyBorder="1">
      <alignment/>
      <protection/>
    </xf>
    <xf numFmtId="197" fontId="27" fillId="1" borderId="43" xfId="61" applyNumberFormat="1" applyFill="1" applyBorder="1">
      <alignment/>
      <protection/>
    </xf>
    <xf numFmtId="0" fontId="27" fillId="1" borderId="43" xfId="61" applyFill="1" applyBorder="1" applyAlignment="1">
      <alignment horizontal="right"/>
      <protection/>
    </xf>
    <xf numFmtId="0" fontId="27" fillId="1" borderId="43" xfId="61" applyFill="1" applyBorder="1" applyAlignment="1">
      <alignment horizontal="centerContinuous"/>
      <protection/>
    </xf>
    <xf numFmtId="199" fontId="27" fillId="1" borderId="43" xfId="61" applyNumberFormat="1" applyFill="1" applyBorder="1">
      <alignment/>
      <protection/>
    </xf>
    <xf numFmtId="0" fontId="27" fillId="0" borderId="44" xfId="61" applyBorder="1">
      <alignment/>
      <protection/>
    </xf>
    <xf numFmtId="197" fontId="27" fillId="0" borderId="44" xfId="61" applyNumberFormat="1" applyBorder="1">
      <alignment/>
      <protection/>
    </xf>
    <xf numFmtId="0" fontId="43" fillId="0" borderId="44" xfId="61" applyFont="1" applyBorder="1">
      <alignment/>
      <protection/>
    </xf>
    <xf numFmtId="188" fontId="53" fillId="0" borderId="44" xfId="61" applyNumberFormat="1" applyFont="1" applyBorder="1">
      <alignment/>
      <protection/>
    </xf>
    <xf numFmtId="188" fontId="52" fillId="0" borderId="44" xfId="61" applyNumberFormat="1" applyFont="1" applyBorder="1">
      <alignment/>
      <protection/>
    </xf>
    <xf numFmtId="188" fontId="27" fillId="0" borderId="44" xfId="61" applyNumberFormat="1" applyBorder="1">
      <alignment/>
      <protection/>
    </xf>
    <xf numFmtId="201" fontId="27" fillId="0" borderId="44" xfId="61" applyNumberFormat="1" applyBorder="1">
      <alignment/>
      <protection/>
    </xf>
    <xf numFmtId="188" fontId="43" fillId="0" borderId="44" xfId="61" applyNumberFormat="1" applyFont="1" applyBorder="1">
      <alignment/>
      <protection/>
    </xf>
    <xf numFmtId="0" fontId="43" fillId="0" borderId="0" xfId="61" applyFont="1">
      <alignment/>
      <protection/>
    </xf>
    <xf numFmtId="188" fontId="53" fillId="0" borderId="0" xfId="61" applyNumberFormat="1" applyFont="1" applyBorder="1">
      <alignment/>
      <protection/>
    </xf>
    <xf numFmtId="188" fontId="52" fillId="0" borderId="0" xfId="61" applyNumberFormat="1" applyFont="1">
      <alignment/>
      <protection/>
    </xf>
    <xf numFmtId="188" fontId="27" fillId="0" borderId="0" xfId="61" applyNumberFormat="1" applyBorder="1">
      <alignment/>
      <protection/>
    </xf>
    <xf numFmtId="201" fontId="27" fillId="0" borderId="0" xfId="61" applyNumberFormat="1">
      <alignment/>
      <protection/>
    </xf>
    <xf numFmtId="188" fontId="27" fillId="0" borderId="0" xfId="61" applyNumberFormat="1">
      <alignment/>
      <protection/>
    </xf>
    <xf numFmtId="188" fontId="43" fillId="0" borderId="0" xfId="61" applyNumberFormat="1" applyFont="1">
      <alignment/>
      <protection/>
    </xf>
    <xf numFmtId="0" fontId="27" fillId="0" borderId="0" xfId="61" applyNumberFormat="1" applyBorder="1">
      <alignment/>
      <protection/>
    </xf>
    <xf numFmtId="0" fontId="27" fillId="0" borderId="49" xfId="61" applyBorder="1">
      <alignment/>
      <protection/>
    </xf>
    <xf numFmtId="0" fontId="43" fillId="0" borderId="49" xfId="61" applyFont="1" applyBorder="1">
      <alignment/>
      <protection/>
    </xf>
    <xf numFmtId="188" fontId="43" fillId="0" borderId="49" xfId="61" applyNumberFormat="1" applyFont="1" applyBorder="1">
      <alignment/>
      <protection/>
    </xf>
    <xf numFmtId="201" fontId="43" fillId="0" borderId="49" xfId="61" applyNumberFormat="1" applyFont="1" applyBorder="1">
      <alignment/>
      <protection/>
    </xf>
    <xf numFmtId="188" fontId="27" fillId="0" borderId="49" xfId="61" applyNumberFormat="1" applyBorder="1">
      <alignment/>
      <protection/>
    </xf>
    <xf numFmtId="201" fontId="27" fillId="0" borderId="49" xfId="61" applyNumberFormat="1" applyBorder="1">
      <alignment/>
      <protection/>
    </xf>
    <xf numFmtId="197" fontId="27" fillId="0" borderId="45" xfId="61" applyNumberFormat="1" applyBorder="1">
      <alignment/>
      <protection/>
    </xf>
    <xf numFmtId="0" fontId="43" fillId="0" borderId="45" xfId="61" applyFont="1" applyBorder="1">
      <alignment/>
      <protection/>
    </xf>
    <xf numFmtId="188" fontId="53" fillId="0" borderId="45" xfId="61" applyNumberFormat="1" applyFont="1" applyBorder="1">
      <alignment/>
      <protection/>
    </xf>
    <xf numFmtId="188" fontId="52" fillId="0" borderId="0" xfId="61" applyNumberFormat="1" applyFont="1" applyBorder="1">
      <alignment/>
      <protection/>
    </xf>
    <xf numFmtId="201" fontId="27" fillId="0" borderId="0" xfId="61" applyNumberFormat="1" applyBorder="1">
      <alignment/>
      <protection/>
    </xf>
    <xf numFmtId="188" fontId="43" fillId="0" borderId="0" xfId="61" applyNumberFormat="1" applyFont="1" applyBorder="1">
      <alignment/>
      <protection/>
    </xf>
    <xf numFmtId="197" fontId="27" fillId="0" borderId="0" xfId="61" applyNumberFormat="1" applyBorder="1">
      <alignment/>
      <protection/>
    </xf>
    <xf numFmtId="0" fontId="27" fillId="0" borderId="30" xfId="61" applyBorder="1">
      <alignment/>
      <protection/>
    </xf>
    <xf numFmtId="0" fontId="43" fillId="0" borderId="30" xfId="61" applyFont="1" applyBorder="1">
      <alignment/>
      <protection/>
    </xf>
    <xf numFmtId="188" fontId="43" fillId="0" borderId="30" xfId="61" applyNumberFormat="1" applyFont="1" applyBorder="1">
      <alignment/>
      <protection/>
    </xf>
    <xf numFmtId="188" fontId="27" fillId="0" borderId="30" xfId="61" applyNumberFormat="1" applyBorder="1">
      <alignment/>
      <protection/>
    </xf>
    <xf numFmtId="188" fontId="27" fillId="0" borderId="50" xfId="61" applyNumberFormat="1" applyBorder="1">
      <alignment/>
      <protection/>
    </xf>
    <xf numFmtId="201" fontId="27" fillId="0" borderId="50" xfId="61" applyNumberFormat="1" applyBorder="1">
      <alignment/>
      <protection/>
    </xf>
    <xf numFmtId="188" fontId="43" fillId="0" borderId="50" xfId="61" applyNumberFormat="1" applyFont="1" applyBorder="1">
      <alignment/>
      <protection/>
    </xf>
    <xf numFmtId="0" fontId="27" fillId="0" borderId="41" xfId="61" applyBorder="1">
      <alignment/>
      <protection/>
    </xf>
    <xf numFmtId="197" fontId="27" fillId="0" borderId="41" xfId="61" applyNumberFormat="1" applyBorder="1">
      <alignment/>
      <protection/>
    </xf>
    <xf numFmtId="188" fontId="27" fillId="0" borderId="41" xfId="61" applyNumberFormat="1" applyBorder="1">
      <alignment/>
      <protection/>
    </xf>
    <xf numFmtId="0" fontId="55" fillId="0" borderId="0" xfId="0" applyFont="1" applyAlignment="1">
      <alignment horizontal="centerContinuous" vertical="center"/>
    </xf>
    <xf numFmtId="0" fontId="14" fillId="0" borderId="0" xfId="0" applyFont="1" applyAlignment="1">
      <alignment horizontal="centerContinuous"/>
    </xf>
    <xf numFmtId="0" fontId="50" fillId="0" borderId="14" xfId="0" applyFont="1" applyBorder="1" applyAlignment="1">
      <alignment horizontal="center" vertical="center"/>
    </xf>
    <xf numFmtId="0" fontId="0" fillId="0" borderId="0" xfId="0" applyAlignment="1">
      <alignment vertical="center"/>
    </xf>
    <xf numFmtId="38" fontId="56" fillId="0" borderId="14" xfId="49" applyFont="1" applyBorder="1" applyAlignment="1">
      <alignment vertical="center"/>
    </xf>
    <xf numFmtId="38" fontId="56" fillId="0" borderId="0" xfId="49" applyFont="1" applyBorder="1" applyAlignment="1">
      <alignment vertical="center"/>
    </xf>
    <xf numFmtId="38" fontId="56" fillId="0" borderId="51" xfId="49" applyFont="1" applyBorder="1" applyAlignment="1">
      <alignment vertical="center"/>
    </xf>
    <xf numFmtId="38" fontId="27" fillId="0" borderId="0" xfId="49" applyFont="1" applyBorder="1" applyAlignment="1">
      <alignment vertical="center"/>
    </xf>
    <xf numFmtId="0" fontId="57" fillId="0" borderId="0" xfId="0" applyFont="1" applyAlignment="1">
      <alignment vertical="center"/>
    </xf>
    <xf numFmtId="0" fontId="58" fillId="0" borderId="0" xfId="0" applyFont="1" applyAlignment="1">
      <alignment horizontal="centerContinuous" vertical="center"/>
    </xf>
    <xf numFmtId="0" fontId="14" fillId="0" borderId="0" xfId="0" applyFont="1" applyAlignment="1">
      <alignment horizontal="centerContinuous" vertical="center"/>
    </xf>
    <xf numFmtId="0" fontId="14" fillId="0" borderId="0" xfId="0" applyFont="1" applyAlignment="1">
      <alignment horizontal="distributed"/>
    </xf>
    <xf numFmtId="0" fontId="55" fillId="0" borderId="0" xfId="0" applyFont="1" applyAlignment="1">
      <alignment horizontal="centerContinuous"/>
    </xf>
    <xf numFmtId="0" fontId="50" fillId="0" borderId="0" xfId="0" applyFont="1" applyAlignment="1">
      <alignment horizontal="center" vertical="center"/>
    </xf>
    <xf numFmtId="0" fontId="56" fillId="0" borderId="14" xfId="0" applyFont="1" applyBorder="1" applyAlignment="1">
      <alignment horizontal="right"/>
    </xf>
    <xf numFmtId="38" fontId="56" fillId="0" borderId="14" xfId="49" applyFont="1" applyBorder="1" applyAlignment="1">
      <alignment horizontal="right"/>
    </xf>
    <xf numFmtId="0" fontId="50" fillId="0" borderId="0" xfId="0" applyFont="1" applyAlignment="1">
      <alignment horizontal="center"/>
    </xf>
    <xf numFmtId="0" fontId="59" fillId="0" borderId="0" xfId="0" applyFont="1" applyAlignment="1">
      <alignment horizontal="left" vertical="center"/>
    </xf>
    <xf numFmtId="0" fontId="14" fillId="0" borderId="14" xfId="0" applyFont="1" applyBorder="1" applyAlignment="1">
      <alignment horizontal="distributed"/>
    </xf>
    <xf numFmtId="0" fontId="50" fillId="0" borderId="14" xfId="0" applyFont="1" applyBorder="1" applyAlignment="1">
      <alignment horizontal="center"/>
    </xf>
    <xf numFmtId="0" fontId="60" fillId="0" borderId="0" xfId="0" applyFont="1" applyAlignment="1">
      <alignment/>
    </xf>
    <xf numFmtId="49" fontId="61" fillId="0" borderId="29" xfId="0" applyNumberFormat="1" applyFont="1" applyBorder="1" applyAlignment="1">
      <alignment/>
    </xf>
    <xf numFmtId="0" fontId="61" fillId="0" borderId="31" xfId="0" applyFont="1" applyBorder="1" applyAlignment="1">
      <alignment/>
    </xf>
    <xf numFmtId="49" fontId="61" fillId="0" borderId="16" xfId="0" applyNumberFormat="1" applyFont="1" applyBorder="1" applyAlignment="1">
      <alignment/>
    </xf>
    <xf numFmtId="0" fontId="61" fillId="0" borderId="32" xfId="0" applyFont="1" applyBorder="1" applyAlignment="1">
      <alignment/>
    </xf>
    <xf numFmtId="49" fontId="61" fillId="0" borderId="27" xfId="0" applyNumberFormat="1" applyFont="1" applyBorder="1" applyAlignment="1">
      <alignment/>
    </xf>
    <xf numFmtId="0" fontId="61" fillId="0" borderId="40" xfId="0" applyFont="1" applyBorder="1" applyAlignment="1">
      <alignment/>
    </xf>
    <xf numFmtId="49" fontId="60" fillId="0" borderId="0" xfId="0" applyNumberFormat="1" applyFont="1" applyAlignment="1">
      <alignment/>
    </xf>
    <xf numFmtId="0" fontId="60" fillId="0" borderId="0" xfId="0" applyFont="1" applyAlignment="1">
      <alignment horizontal="centerContinuous"/>
    </xf>
    <xf numFmtId="0" fontId="60" fillId="0" borderId="0" xfId="0" applyFont="1" applyAlignment="1">
      <alignment horizontal="left"/>
    </xf>
    <xf numFmtId="49" fontId="60" fillId="0" borderId="0" xfId="0" applyNumberFormat="1" applyFont="1" applyAlignment="1">
      <alignment horizontal="left"/>
    </xf>
    <xf numFmtId="0" fontId="60" fillId="0" borderId="29" xfId="0" applyFont="1" applyBorder="1" applyAlignment="1">
      <alignment horizontal="center"/>
    </xf>
    <xf numFmtId="0" fontId="60" fillId="0" borderId="11" xfId="0" applyFont="1" applyBorder="1" applyAlignment="1">
      <alignment horizontal="center"/>
    </xf>
    <xf numFmtId="49" fontId="60" fillId="0" borderId="11" xfId="0" applyNumberFormat="1" applyFont="1" applyBorder="1" applyAlignment="1">
      <alignment horizontal="center"/>
    </xf>
    <xf numFmtId="0" fontId="60" fillId="0" borderId="27" xfId="0" applyFont="1" applyBorder="1" applyAlignment="1">
      <alignment horizontal="center"/>
    </xf>
    <xf numFmtId="0" fontId="60" fillId="0" borderId="18" xfId="0" applyFont="1" applyBorder="1" applyAlignment="1">
      <alignment horizontal="center"/>
    </xf>
    <xf numFmtId="49" fontId="60" fillId="0" borderId="18" xfId="0" applyNumberFormat="1" applyFont="1" applyBorder="1" applyAlignment="1">
      <alignment horizontal="center"/>
    </xf>
    <xf numFmtId="0" fontId="60" fillId="0" borderId="29" xfId="0" applyFont="1" applyBorder="1" applyAlignment="1">
      <alignment horizontal="left"/>
    </xf>
    <xf numFmtId="0" fontId="60" fillId="0" borderId="11" xfId="0" applyFont="1" applyBorder="1" applyAlignment="1">
      <alignment horizontal="right"/>
    </xf>
    <xf numFmtId="49" fontId="60" fillId="0" borderId="11" xfId="0" applyNumberFormat="1" applyFont="1" applyBorder="1" applyAlignment="1">
      <alignment horizontal="right"/>
    </xf>
    <xf numFmtId="0" fontId="60" fillId="0" borderId="16" xfId="0" applyFont="1" applyBorder="1" applyAlignment="1">
      <alignment horizontal="center"/>
    </xf>
    <xf numFmtId="3" fontId="60" fillId="0" borderId="17" xfId="0" applyNumberFormat="1" applyFont="1" applyBorder="1" applyAlignment="1">
      <alignment horizontal="center"/>
    </xf>
    <xf numFmtId="49" fontId="60" fillId="0" borderId="17" xfId="0" applyNumberFormat="1" applyFont="1" applyBorder="1" applyAlignment="1">
      <alignment horizontal="center"/>
    </xf>
    <xf numFmtId="202" fontId="60" fillId="0" borderId="17" xfId="0" applyNumberFormat="1" applyFont="1" applyBorder="1" applyAlignment="1">
      <alignment horizontal="center"/>
    </xf>
    <xf numFmtId="202" fontId="60" fillId="0" borderId="18" xfId="0" applyNumberFormat="1" applyFont="1" applyBorder="1" applyAlignment="1">
      <alignment horizontal="center"/>
    </xf>
    <xf numFmtId="3" fontId="60" fillId="0" borderId="11" xfId="0" applyNumberFormat="1" applyFont="1" applyBorder="1" applyAlignment="1">
      <alignment horizontal="center"/>
    </xf>
    <xf numFmtId="202" fontId="60" fillId="0" borderId="11" xfId="0" applyNumberFormat="1" applyFont="1" applyBorder="1" applyAlignment="1">
      <alignment horizontal="center"/>
    </xf>
    <xf numFmtId="0" fontId="60" fillId="0" borderId="0" xfId="0" applyFont="1" applyBorder="1" applyAlignment="1">
      <alignment horizontal="center"/>
    </xf>
    <xf numFmtId="3" fontId="60" fillId="0" borderId="0" xfId="0" applyNumberFormat="1" applyFont="1" applyBorder="1" applyAlignment="1">
      <alignment horizontal="center"/>
    </xf>
    <xf numFmtId="49" fontId="60" fillId="0" borderId="0" xfId="0" applyNumberFormat="1" applyFont="1" applyBorder="1" applyAlignment="1">
      <alignment horizontal="center"/>
    </xf>
    <xf numFmtId="202" fontId="60" fillId="0" borderId="0" xfId="0" applyNumberFormat="1" applyFont="1" applyBorder="1" applyAlignment="1">
      <alignment horizontal="center"/>
    </xf>
    <xf numFmtId="0" fontId="60" fillId="0" borderId="0" xfId="0" applyFont="1" applyAlignment="1">
      <alignment horizontal="left" wrapText="1"/>
    </xf>
    <xf numFmtId="49" fontId="60" fillId="0" borderId="0" xfId="0" applyNumberFormat="1" applyFont="1" applyAlignment="1">
      <alignment horizontal="left" wrapText="1"/>
    </xf>
    <xf numFmtId="49" fontId="60" fillId="0" borderId="32" xfId="0" applyNumberFormat="1" applyFont="1" applyBorder="1" applyAlignment="1">
      <alignment horizontal="center"/>
    </xf>
    <xf numFmtId="49" fontId="60" fillId="0" borderId="40" xfId="0" applyNumberFormat="1" applyFont="1" applyBorder="1" applyAlignment="1">
      <alignment horizontal="center"/>
    </xf>
    <xf numFmtId="0" fontId="60" fillId="0" borderId="17" xfId="0" applyFont="1" applyBorder="1" applyAlignment="1">
      <alignment horizontal="center"/>
    </xf>
    <xf numFmtId="0" fontId="60" fillId="0" borderId="40" xfId="0" applyFont="1" applyBorder="1" applyAlignment="1">
      <alignment horizontal="center"/>
    </xf>
    <xf numFmtId="0" fontId="61" fillId="0" borderId="18" xfId="0" applyFont="1" applyBorder="1" applyAlignment="1">
      <alignment horizontal="center" vertical="top" wrapText="1"/>
    </xf>
    <xf numFmtId="0" fontId="27" fillId="0" borderId="0" xfId="61" applyFont="1" applyBorder="1">
      <alignment/>
      <protection/>
    </xf>
    <xf numFmtId="0" fontId="27" fillId="0" borderId="0" xfId="61" applyFont="1">
      <alignment/>
      <protection/>
    </xf>
    <xf numFmtId="0" fontId="13" fillId="0" borderId="11" xfId="0" applyFont="1" applyBorder="1" applyAlignment="1">
      <alignment horizontal="center" vertical="center"/>
    </xf>
    <xf numFmtId="0" fontId="13" fillId="0" borderId="18" xfId="0" applyFont="1" applyBorder="1" applyAlignment="1">
      <alignment horizontal="center" vertical="center"/>
    </xf>
    <xf numFmtId="6" fontId="13" fillId="0" borderId="11" xfId="58" applyFont="1" applyBorder="1" applyAlignment="1">
      <alignment horizontal="center" vertical="center"/>
    </xf>
    <xf numFmtId="6" fontId="13" fillId="0" borderId="17" xfId="58" applyFont="1" applyBorder="1" applyAlignment="1">
      <alignment horizontal="center" vertical="center"/>
    </xf>
    <xf numFmtId="0" fontId="18" fillId="0" borderId="34" xfId="0" applyFont="1" applyFill="1" applyBorder="1" applyAlignment="1">
      <alignment horizontal="center" vertical="center"/>
    </xf>
    <xf numFmtId="0" fontId="18" fillId="0" borderId="18" xfId="0" applyFont="1" applyFill="1" applyBorder="1" applyAlignment="1">
      <alignment horizontal="center" vertical="center"/>
    </xf>
    <xf numFmtId="38" fontId="19" fillId="0" borderId="34" xfId="49" applyFont="1" applyFill="1" applyBorder="1" applyAlignment="1" quotePrefix="1">
      <alignment horizontal="right" vertical="center"/>
    </xf>
    <xf numFmtId="38" fontId="19" fillId="0" borderId="37" xfId="49" applyFont="1" applyFill="1" applyBorder="1" applyAlignment="1" quotePrefix="1">
      <alignment horizontal="right" vertical="center"/>
    </xf>
    <xf numFmtId="0" fontId="18" fillId="0" borderId="33" xfId="0" applyFont="1" applyFill="1" applyBorder="1" applyAlignment="1">
      <alignment horizontal="center" vertical="center"/>
    </xf>
    <xf numFmtId="0" fontId="18" fillId="0" borderId="36" xfId="0" applyFont="1" applyFill="1" applyBorder="1" applyAlignment="1">
      <alignment horizontal="center" vertical="center"/>
    </xf>
    <xf numFmtId="188" fontId="19" fillId="0" borderId="34" xfId="49" applyNumberFormat="1" applyFont="1" applyFill="1" applyBorder="1" applyAlignment="1" quotePrefix="1">
      <alignment horizontal="right" vertical="center"/>
    </xf>
    <xf numFmtId="188" fontId="19" fillId="0" borderId="37" xfId="49" applyNumberFormat="1" applyFont="1" applyFill="1" applyBorder="1" applyAlignment="1" quotePrefix="1">
      <alignment horizontal="right" vertical="center"/>
    </xf>
    <xf numFmtId="0" fontId="0" fillId="0" borderId="30" xfId="0" applyFont="1" applyBorder="1" applyAlignment="1">
      <alignment horizontal="right" vertical="center"/>
    </xf>
    <xf numFmtId="0" fontId="60" fillId="0" borderId="0" xfId="0" applyFont="1" applyAlignment="1">
      <alignment horizontal="left" wrapText="1"/>
    </xf>
    <xf numFmtId="0" fontId="60" fillId="0" borderId="0" xfId="0" applyFont="1" applyAlignment="1">
      <alignment wrapText="1"/>
    </xf>
    <xf numFmtId="0" fontId="62" fillId="0" borderId="0" xfId="0" applyFont="1" applyAlignment="1">
      <alignment horizontal="left" wrapText="1"/>
    </xf>
    <xf numFmtId="0" fontId="61" fillId="0" borderId="0" xfId="0" applyFont="1" applyAlignment="1">
      <alignment horizontal="left"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感染情報9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85"/>
          <c:w val="0.99025"/>
          <c:h val="0.9115"/>
        </c:manualLayout>
      </c:layout>
      <c:lineChart>
        <c:grouping val="standard"/>
        <c:varyColors val="0"/>
        <c:ser>
          <c:idx val="0"/>
          <c:order val="0"/>
          <c:tx>
            <c:v>検査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'エイズ患者・ＨＩＶ感染者報告数等年別推移-平成１４年速報値含む'!$B$2:$O$2</c:f>
              <c:strCache/>
            </c:strRef>
          </c:cat>
          <c:val>
            <c:numRef>
              <c:f>'エイズ患者・ＨＩＶ感染者報告数等年別推移-平成１４年速報値含む'!$B$3:$O$3</c:f>
              <c:numCache/>
            </c:numRef>
          </c:val>
          <c:smooth val="0"/>
        </c:ser>
        <c:ser>
          <c:idx val="1"/>
          <c:order val="1"/>
          <c:tx>
            <c:v>相談</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'エイズ患者・ＨＩＶ感染者報告数等年別推移-平成１４年速報値含む'!$B$2:$O$2</c:f>
              <c:strCache/>
            </c:strRef>
          </c:cat>
          <c:val>
            <c:numRef>
              <c:f>'エイズ患者・ＨＩＶ感染者報告数等年別推移-平成１４年速報値含む'!$B$9:$O$9</c:f>
              <c:numCache/>
            </c:numRef>
          </c:val>
          <c:smooth val="0"/>
        </c:ser>
        <c:marker val="1"/>
        <c:axId val="10001608"/>
        <c:axId val="22905609"/>
      </c:lineChart>
      <c:catAx>
        <c:axId val="10001608"/>
        <c:scaling>
          <c:orientation val="minMax"/>
        </c:scaling>
        <c:axPos val="b"/>
        <c:delete val="0"/>
        <c:numFmt formatCode="General" sourceLinked="1"/>
        <c:majorTickMark val="in"/>
        <c:minorTickMark val="none"/>
        <c:tickLblPos val="nextTo"/>
        <c:spPr>
          <a:ln w="12700">
            <a:solidFill>
              <a:srgbClr val="000000"/>
            </a:solidFill>
          </a:ln>
        </c:spPr>
        <c:txPr>
          <a:bodyPr vert="wordArtVert" rot="0"/>
          <a:lstStyle/>
          <a:p>
            <a:pPr>
              <a:defRPr lang="en-US" cap="none" sz="900" b="1" i="0" u="none" baseline="0">
                <a:solidFill>
                  <a:srgbClr val="000000"/>
                </a:solidFill>
              </a:defRPr>
            </a:pPr>
          </a:p>
        </c:txPr>
        <c:crossAx val="22905609"/>
        <c:crosses val="autoZero"/>
        <c:auto val="0"/>
        <c:lblOffset val="100"/>
        <c:tickLblSkip val="2"/>
        <c:noMultiLvlLbl val="0"/>
      </c:catAx>
      <c:valAx>
        <c:axId val="2290560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12700">
            <a:solidFill>
              <a:srgbClr val="000000"/>
            </a:solidFill>
          </a:ln>
        </c:spPr>
        <c:txPr>
          <a:bodyPr vert="horz" rot="0"/>
          <a:lstStyle/>
          <a:p>
            <a:pPr>
              <a:defRPr lang="en-US" cap="none" sz="900" b="1" i="1" u="none" baseline="0">
                <a:solidFill>
                  <a:srgbClr val="000000"/>
                </a:solidFill>
              </a:defRPr>
            </a:pPr>
          </a:p>
        </c:txPr>
        <c:crossAx val="10001608"/>
        <c:crossesAt val="1"/>
        <c:crossBetween val="midCat"/>
        <c:dispUnits/>
      </c:valAx>
      <c:spPr>
        <a:noFill/>
        <a:ln>
          <a:noFill/>
        </a:ln>
      </c:spPr>
    </c:plotArea>
    <c:legend>
      <c:legendPos val="r"/>
      <c:layout>
        <c:manualLayout>
          <c:xMode val="edge"/>
          <c:yMode val="edge"/>
          <c:x val="0.32275"/>
          <c:y val="0.12225"/>
          <c:w val="0.40825"/>
          <c:h val="0.05175"/>
        </c:manualLayout>
      </c:layout>
      <c:overlay val="0"/>
      <c:spPr>
        <a:solidFill>
          <a:srgbClr val="FFFFFF"/>
        </a:solidFill>
        <a:ln w="3175">
          <a:solidFill>
            <a:srgbClr val="000000"/>
          </a:solidFill>
        </a:ln>
      </c:spPr>
      <c:txPr>
        <a:bodyPr vert="horz" rot="0"/>
        <a:lstStyle/>
        <a:p>
          <a:pPr>
            <a:defRPr lang="en-US" cap="none" sz="1010" b="1"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00" b="1"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99"/>
          <c:w val="0.9745"/>
          <c:h val="0.88925"/>
        </c:manualLayout>
      </c:layout>
      <c:lineChart>
        <c:grouping val="standard"/>
        <c:varyColors val="0"/>
        <c:ser>
          <c:idx val="0"/>
          <c:order val="0"/>
          <c:tx>
            <c:v>患者</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'エイズ患者・ＨＩＶ感染者報告数等年別推移-平成１４年速報値含む'!$C$41:$P$41</c:f>
              <c:strCache/>
            </c:strRef>
          </c:cat>
          <c:val>
            <c:numRef>
              <c:f>'エイズ患者・ＨＩＶ感染者報告数等年別推移-平成１４年速報値含む'!$C$43:$P$43</c:f>
              <c:numCache/>
            </c:numRef>
          </c:val>
          <c:smooth val="0"/>
        </c:ser>
        <c:ser>
          <c:idx val="1"/>
          <c:order val="1"/>
          <c:tx>
            <c:v>感染者</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'エイズ患者・ＨＩＶ感染者報告数等年別推移-平成１４年速報値含む'!$C$41:$P$41</c:f>
              <c:strCache/>
            </c:strRef>
          </c:cat>
          <c:val>
            <c:numRef>
              <c:f>'エイズ患者・ＨＩＶ感染者報告数等年別推移-平成１４年速報値含む'!$C$45:$P$45</c:f>
              <c:numCache/>
            </c:numRef>
          </c:val>
          <c:smooth val="0"/>
        </c:ser>
        <c:marker val="1"/>
        <c:axId val="4823890"/>
        <c:axId val="43415011"/>
      </c:lineChart>
      <c:catAx>
        <c:axId val="4823890"/>
        <c:scaling>
          <c:orientation val="minMax"/>
        </c:scaling>
        <c:axPos val="b"/>
        <c:delete val="0"/>
        <c:numFmt formatCode="General" sourceLinked="1"/>
        <c:majorTickMark val="in"/>
        <c:minorTickMark val="none"/>
        <c:tickLblPos val="nextTo"/>
        <c:spPr>
          <a:ln w="12700">
            <a:solidFill>
              <a:srgbClr val="000000"/>
            </a:solidFill>
          </a:ln>
        </c:spPr>
        <c:txPr>
          <a:bodyPr vert="wordArtVert" rot="0"/>
          <a:lstStyle/>
          <a:p>
            <a:pPr>
              <a:defRPr lang="en-US" cap="none" sz="900" b="1" i="0" u="none" baseline="0">
                <a:solidFill>
                  <a:srgbClr val="000000"/>
                </a:solidFill>
              </a:defRPr>
            </a:pPr>
          </a:p>
        </c:txPr>
        <c:crossAx val="43415011"/>
        <c:crosses val="autoZero"/>
        <c:auto val="0"/>
        <c:lblOffset val="100"/>
        <c:tickLblSkip val="2"/>
        <c:noMultiLvlLbl val="0"/>
      </c:catAx>
      <c:valAx>
        <c:axId val="4341501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12700">
            <a:solidFill>
              <a:srgbClr val="000000"/>
            </a:solidFill>
          </a:ln>
        </c:spPr>
        <c:txPr>
          <a:bodyPr vert="horz" rot="0"/>
          <a:lstStyle/>
          <a:p>
            <a:pPr>
              <a:defRPr lang="en-US" cap="none" sz="900" b="1" i="1" u="none" baseline="0">
                <a:solidFill>
                  <a:srgbClr val="000000"/>
                </a:solidFill>
              </a:defRPr>
            </a:pPr>
          </a:p>
        </c:txPr>
        <c:crossAx val="4823890"/>
        <c:crossesAt val="1"/>
        <c:crossBetween val="midCat"/>
        <c:dispUnits/>
      </c:valAx>
      <c:spPr>
        <a:noFill/>
        <a:ln>
          <a:noFill/>
        </a:ln>
      </c:spPr>
    </c:plotArea>
    <c:legend>
      <c:legendPos val="r"/>
      <c:layout>
        <c:manualLayout>
          <c:xMode val="edge"/>
          <c:yMode val="edge"/>
          <c:x val="0.31925"/>
          <c:y val="0.12425"/>
          <c:w val="0.4225"/>
          <c:h val="0.06225"/>
        </c:manualLayout>
      </c:layout>
      <c:overlay val="0"/>
      <c:spPr>
        <a:solidFill>
          <a:srgbClr val="FFFFFF"/>
        </a:solidFill>
        <a:ln w="3175">
          <a:solidFill>
            <a:srgbClr val="000000"/>
          </a:solidFill>
        </a:ln>
      </c:spPr>
      <c:txPr>
        <a:bodyPr vert="horz" rot="0"/>
        <a:lstStyle/>
        <a:p>
          <a:pPr>
            <a:defRPr lang="en-US" cap="none" sz="1010" b="1"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1"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rPr>
              <a:t>エイズ患者・</a:t>
            </a:r>
            <a:r>
              <a:rPr lang="en-US" cap="none" sz="1500" b="1" i="0" u="none" baseline="0">
                <a:solidFill>
                  <a:srgbClr val="000000"/>
                </a:solidFill>
              </a:rPr>
              <a:t>HIV</a:t>
            </a:r>
            <a:r>
              <a:rPr lang="en-US" cap="none" sz="1500" b="1" i="0" u="none" baseline="0">
                <a:solidFill>
                  <a:srgbClr val="000000"/>
                </a:solidFill>
              </a:rPr>
              <a:t>感染者報告数</a:t>
            </a:r>
          </a:p>
        </c:rich>
      </c:tx>
      <c:layout>
        <c:manualLayout>
          <c:xMode val="factor"/>
          <c:yMode val="factor"/>
          <c:x val="-0.01275"/>
          <c:y val="0"/>
        </c:manualLayout>
      </c:layout>
      <c:spPr>
        <a:noFill/>
        <a:ln>
          <a:noFill/>
        </a:ln>
      </c:spPr>
    </c:title>
    <c:plotArea>
      <c:layout>
        <c:manualLayout>
          <c:xMode val="edge"/>
          <c:yMode val="edge"/>
          <c:x val="0"/>
          <c:y val="0.133"/>
          <c:w val="0.9435"/>
          <c:h val="0.867"/>
        </c:manualLayout>
      </c:layout>
      <c:lineChart>
        <c:grouping val="standard"/>
        <c:varyColors val="0"/>
        <c:ser>
          <c:idx val="0"/>
          <c:order val="0"/>
          <c:tx>
            <c:v>エイズ患者</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'エイズ患者・ＨＩＶ感染者報告数等年別推移-平成１４年速報値含む'!$B$12:$O$12</c:f>
              <c:strCache/>
            </c:strRef>
          </c:cat>
          <c:val>
            <c:numRef>
              <c:f>'エイズ患者・ＨＩＶ感染者報告数等年別推移-平成１４年速報値含む'!$B$13:$O$13</c:f>
              <c:numCache/>
            </c:numRef>
          </c:val>
          <c:smooth val="0"/>
        </c:ser>
        <c:ser>
          <c:idx val="1"/>
          <c:order val="1"/>
          <c:tx>
            <c:v>HIV感染者</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'エイズ患者・ＨＩＶ感染者報告数等年別推移-平成１４年速報値含む'!$B$12:$O$12</c:f>
              <c:strCache/>
            </c:strRef>
          </c:cat>
          <c:val>
            <c:numRef>
              <c:f>'エイズ患者・ＨＩＶ感染者報告数等年別推移-平成１４年速報値含む'!$B$14:$O$14</c:f>
              <c:numCache/>
            </c:numRef>
          </c:val>
          <c:smooth val="0"/>
        </c:ser>
        <c:marker val="1"/>
        <c:axId val="55190780"/>
        <c:axId val="26954973"/>
      </c:lineChart>
      <c:catAx>
        <c:axId val="55190780"/>
        <c:scaling>
          <c:orientation val="minMax"/>
        </c:scaling>
        <c:axPos val="b"/>
        <c:delete val="0"/>
        <c:numFmt formatCode="General" sourceLinked="1"/>
        <c:majorTickMark val="in"/>
        <c:minorTickMark val="none"/>
        <c:tickLblPos val="nextTo"/>
        <c:spPr>
          <a:ln w="3175">
            <a:solidFill>
              <a:srgbClr val="000000"/>
            </a:solidFill>
          </a:ln>
        </c:spPr>
        <c:txPr>
          <a:bodyPr vert="wordArtVert" rot="0"/>
          <a:lstStyle/>
          <a:p>
            <a:pPr>
              <a:defRPr lang="en-US" cap="none" sz="900" b="1" i="0" u="none" baseline="0">
                <a:solidFill>
                  <a:srgbClr val="000000"/>
                </a:solidFill>
              </a:defRPr>
            </a:pPr>
          </a:p>
        </c:txPr>
        <c:crossAx val="26954973"/>
        <c:crosses val="autoZero"/>
        <c:auto val="0"/>
        <c:lblOffset val="100"/>
        <c:tickLblSkip val="1"/>
        <c:noMultiLvlLbl val="0"/>
      </c:catAx>
      <c:valAx>
        <c:axId val="2695497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1" i="1" u="none" baseline="0">
                <a:solidFill>
                  <a:srgbClr val="000000"/>
                </a:solidFill>
              </a:defRPr>
            </a:pPr>
          </a:p>
        </c:txPr>
        <c:crossAx val="55190780"/>
        <c:crossesAt val="1"/>
        <c:crossBetween val="midCat"/>
        <c:dispUnits/>
      </c:valAx>
      <c:spPr>
        <a:solidFill>
          <a:srgbClr val="FFFFFF"/>
        </a:solidFill>
        <a:ln w="3175">
          <a:noFill/>
        </a:ln>
      </c:spPr>
    </c:plotArea>
    <c:legend>
      <c:legendPos val="r"/>
      <c:layout>
        <c:manualLayout>
          <c:xMode val="edge"/>
          <c:yMode val="edge"/>
          <c:x val="0.186"/>
          <c:y val="0.1335"/>
          <c:w val="0.61525"/>
          <c:h val="0.06025"/>
        </c:manualLayout>
      </c:layout>
      <c:overlay val="0"/>
      <c:spPr>
        <a:solidFill>
          <a:srgbClr val="FFFFFF"/>
        </a:solidFill>
        <a:ln w="3175">
          <a:solidFill>
            <a:srgbClr val="000000"/>
          </a:solidFill>
        </a:ln>
      </c:spPr>
      <c:txPr>
        <a:bodyPr vert="horz" rot="0"/>
        <a:lstStyle/>
        <a:p>
          <a:pPr>
            <a:defRPr lang="en-US" cap="none" sz="1010" b="1"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0.39325</cdr:x>
      <cdr:y>0.0155</cdr:y>
    </cdr:from>
    <cdr:to>
      <cdr:x>0.80325</cdr:x>
      <cdr:y>0.09425</cdr:y>
    </cdr:to>
    <cdr:sp>
      <cdr:nvSpPr>
        <cdr:cNvPr id="1" name="テキスト 1"/>
        <cdr:cNvSpPr txBox="1">
          <a:spLocks noChangeArrowheads="1"/>
        </cdr:cNvSpPr>
      </cdr:nvSpPr>
      <cdr:spPr>
        <a:xfrm>
          <a:off x="1952625" y="47625"/>
          <a:ext cx="2038350" cy="285750"/>
        </a:xfrm>
        <a:prstGeom prst="rect">
          <a:avLst/>
        </a:prstGeom>
        <a:noFill/>
        <a:ln w="9525" cmpd="sng">
          <a:noFill/>
        </a:ln>
      </cdr:spPr>
      <cdr:txBody>
        <a:bodyPr vertOverflow="clip" wrap="square" lIns="36576" tIns="22860" rIns="36576" bIns="22860" anchor="ctr"/>
        <a:p>
          <a:pPr algn="ctr">
            <a:defRPr/>
          </a:pPr>
          <a:r>
            <a:rPr lang="en-US" cap="none" sz="1400" b="1" i="0" u="none" baseline="0">
              <a:solidFill>
                <a:srgbClr val="000000"/>
              </a:solidFill>
            </a:rPr>
            <a:t>検査・相談件数</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0.21375</cdr:x>
      <cdr:y>0.01225</cdr:y>
    </cdr:from>
    <cdr:to>
      <cdr:x>0.91375</cdr:x>
      <cdr:y>0.077</cdr:y>
    </cdr:to>
    <cdr:sp>
      <cdr:nvSpPr>
        <cdr:cNvPr id="1" name="テキスト 2"/>
        <cdr:cNvSpPr txBox="1">
          <a:spLocks noChangeArrowheads="1"/>
        </cdr:cNvSpPr>
      </cdr:nvSpPr>
      <cdr:spPr>
        <a:xfrm>
          <a:off x="1104900" y="38100"/>
          <a:ext cx="3629025" cy="238125"/>
        </a:xfrm>
        <a:prstGeom prst="rect">
          <a:avLst/>
        </a:prstGeom>
        <a:noFill/>
        <a:ln w="1" cmpd="sng">
          <a:noFill/>
        </a:ln>
      </cdr:spPr>
      <cdr:txBody>
        <a:bodyPr vertOverflow="clip" wrap="square" lIns="36576" tIns="22860" rIns="0" bIns="0"/>
        <a:p>
          <a:pPr algn="l">
            <a:defRPr/>
          </a:pPr>
          <a:r>
            <a:rPr lang="en-US" cap="none" sz="1400" b="1" i="0" u="none" baseline="0">
              <a:solidFill>
                <a:srgbClr val="000000"/>
              </a:solidFill>
            </a:rPr>
            <a:t>患者・感染者報告数累計推移</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18</xdr:row>
      <xdr:rowOff>9525</xdr:rowOff>
    </xdr:from>
    <xdr:to>
      <xdr:col>4</xdr:col>
      <xdr:colOff>714375</xdr:colOff>
      <xdr:row>35</xdr:row>
      <xdr:rowOff>123825</xdr:rowOff>
    </xdr:to>
    <xdr:graphicFrame>
      <xdr:nvGraphicFramePr>
        <xdr:cNvPr id="1" name="グラフ 1"/>
        <xdr:cNvGraphicFramePr/>
      </xdr:nvGraphicFramePr>
      <xdr:xfrm>
        <a:off x="133350" y="3781425"/>
        <a:ext cx="4972050" cy="3600450"/>
      </xdr:xfrm>
      <a:graphic>
        <a:graphicData uri="http://schemas.openxmlformats.org/drawingml/2006/chart">
          <c:chart xmlns:c="http://schemas.openxmlformats.org/drawingml/2006/chart" r:id="rId1"/>
        </a:graphicData>
      </a:graphic>
    </xdr:graphicFrame>
    <xdr:clientData/>
  </xdr:twoCellAnchor>
  <xdr:twoCellAnchor>
    <xdr:from>
      <xdr:col>11</xdr:col>
      <xdr:colOff>200025</xdr:colOff>
      <xdr:row>18</xdr:row>
      <xdr:rowOff>28575</xdr:rowOff>
    </xdr:from>
    <xdr:to>
      <xdr:col>16</xdr:col>
      <xdr:colOff>85725</xdr:colOff>
      <xdr:row>35</xdr:row>
      <xdr:rowOff>142875</xdr:rowOff>
    </xdr:to>
    <xdr:graphicFrame>
      <xdr:nvGraphicFramePr>
        <xdr:cNvPr id="2" name="グラフ 2"/>
        <xdr:cNvGraphicFramePr/>
      </xdr:nvGraphicFramePr>
      <xdr:xfrm>
        <a:off x="11591925" y="3800475"/>
        <a:ext cx="5181600" cy="3619500"/>
      </xdr:xfrm>
      <a:graphic>
        <a:graphicData uri="http://schemas.openxmlformats.org/drawingml/2006/chart">
          <c:chart xmlns:c="http://schemas.openxmlformats.org/drawingml/2006/chart" r:id="rId2"/>
        </a:graphicData>
      </a:graphic>
    </xdr:graphicFrame>
    <xdr:clientData/>
  </xdr:twoCellAnchor>
  <xdr:twoCellAnchor>
    <xdr:from>
      <xdr:col>5</xdr:col>
      <xdr:colOff>85725</xdr:colOff>
      <xdr:row>18</xdr:row>
      <xdr:rowOff>0</xdr:rowOff>
    </xdr:from>
    <xdr:to>
      <xdr:col>10</xdr:col>
      <xdr:colOff>819150</xdr:colOff>
      <xdr:row>36</xdr:row>
      <xdr:rowOff>66675</xdr:rowOff>
    </xdr:to>
    <xdr:graphicFrame>
      <xdr:nvGraphicFramePr>
        <xdr:cNvPr id="3" name="グラフ 3"/>
        <xdr:cNvGraphicFramePr/>
      </xdr:nvGraphicFramePr>
      <xdr:xfrm>
        <a:off x="5476875" y="3771900"/>
        <a:ext cx="5734050" cy="37338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1"/>
  <sheetViews>
    <sheetView zoomScalePageLayoutView="0" workbookViewId="0" topLeftCell="A1">
      <selection activeCell="A7" sqref="A7"/>
    </sheetView>
  </sheetViews>
  <sheetFormatPr defaultColWidth="8.796875" defaultRowHeight="14.25"/>
  <cols>
    <col min="1" max="1" width="255.59765625" style="160" bestFit="1" customWidth="1"/>
    <col min="2" max="16384" width="9" style="160" customWidth="1"/>
  </cols>
  <sheetData>
    <row r="1" ht="13.5">
      <c r="A1" s="159">
        <v>37652</v>
      </c>
    </row>
    <row r="3" ht="13.5">
      <c r="A3" s="160" t="s">
        <v>120</v>
      </c>
    </row>
    <row r="6" ht="13.5">
      <c r="A6" s="160" t="s">
        <v>100</v>
      </c>
    </row>
    <row r="8" ht="13.5">
      <c r="A8" s="160" t="s">
        <v>101</v>
      </c>
    </row>
    <row r="9" ht="13.5">
      <c r="A9" s="160" t="s">
        <v>102</v>
      </c>
    </row>
    <row r="10" ht="13.5">
      <c r="A10" s="160" t="s">
        <v>103</v>
      </c>
    </row>
    <row r="11" ht="13.5">
      <c r="A11" s="160" t="s">
        <v>104</v>
      </c>
    </row>
    <row r="12" ht="13.5">
      <c r="A12" s="160" t="s">
        <v>105</v>
      </c>
    </row>
    <row r="13" ht="13.5">
      <c r="A13" s="160" t="s">
        <v>106</v>
      </c>
    </row>
    <row r="14" ht="13.5">
      <c r="A14" s="160" t="s">
        <v>107</v>
      </c>
    </row>
    <row r="16" ht="13.5">
      <c r="A16" s="160" t="s">
        <v>108</v>
      </c>
    </row>
    <row r="17" ht="13.5">
      <c r="A17" s="160" t="s">
        <v>109</v>
      </c>
    </row>
    <row r="18" ht="13.5">
      <c r="A18" s="160" t="s">
        <v>110</v>
      </c>
    </row>
    <row r="19" ht="13.5">
      <c r="A19" s="160" t="s">
        <v>111</v>
      </c>
    </row>
    <row r="20" ht="13.5">
      <c r="A20" s="160" t="s">
        <v>112</v>
      </c>
    </row>
    <row r="22" ht="13.5">
      <c r="A22" s="160" t="s">
        <v>113</v>
      </c>
    </row>
    <row r="24" ht="13.5">
      <c r="A24" s="160" t="s">
        <v>114</v>
      </c>
    </row>
    <row r="25" ht="13.5">
      <c r="A25" s="160" t="s">
        <v>115</v>
      </c>
    </row>
    <row r="26" ht="13.5">
      <c r="A26" s="160" t="s">
        <v>116</v>
      </c>
    </row>
    <row r="27" ht="13.5">
      <c r="A27" s="160" t="s">
        <v>117</v>
      </c>
    </row>
    <row r="29" ht="13.5">
      <c r="A29" s="160" t="s">
        <v>118</v>
      </c>
    </row>
    <row r="31" ht="13.5">
      <c r="A31" s="160" t="s">
        <v>119</v>
      </c>
    </row>
  </sheetData>
  <sheetProtection/>
  <printOptions/>
  <pageMargins left="0.75" right="0.75" top="1" bottom="1" header="0.512" footer="0.512"/>
  <pageSetup orientation="portrait" paperSize="9"/>
</worksheet>
</file>

<file path=xl/worksheets/sheet10.xml><?xml version="1.0" encoding="utf-8"?>
<worksheet xmlns="http://schemas.openxmlformats.org/spreadsheetml/2006/main" xmlns:r="http://schemas.openxmlformats.org/officeDocument/2006/relationships">
  <dimension ref="A1:D54"/>
  <sheetViews>
    <sheetView zoomScalePageLayoutView="0" workbookViewId="0" topLeftCell="A1">
      <selection activeCell="F35" sqref="F35"/>
    </sheetView>
  </sheetViews>
  <sheetFormatPr defaultColWidth="8.796875" defaultRowHeight="14.25"/>
  <cols>
    <col min="1" max="1" width="18.59765625" style="397" customWidth="1"/>
    <col min="2" max="2" width="20.59765625" style="397" customWidth="1"/>
    <col min="3" max="3" width="15.59765625" style="404" customWidth="1"/>
    <col min="4" max="4" width="17.3984375" style="397" customWidth="1"/>
    <col min="5" max="16384" width="9" style="397" customWidth="1"/>
  </cols>
  <sheetData>
    <row r="1" spans="3:4" ht="14.25">
      <c r="C1" s="398" t="s">
        <v>254</v>
      </c>
      <c r="D1" s="399"/>
    </row>
    <row r="2" spans="3:4" ht="14.25">
      <c r="C2" s="400" t="s">
        <v>199</v>
      </c>
      <c r="D2" s="401"/>
    </row>
    <row r="3" spans="3:4" ht="14.25">
      <c r="C3" s="400" t="s">
        <v>255</v>
      </c>
      <c r="D3" s="401"/>
    </row>
    <row r="4" spans="3:4" ht="14.25">
      <c r="C4" s="400" t="s">
        <v>200</v>
      </c>
      <c r="D4" s="401"/>
    </row>
    <row r="5" spans="3:4" ht="14.25">
      <c r="C5" s="402" t="s">
        <v>256</v>
      </c>
      <c r="D5" s="403"/>
    </row>
    <row r="7" spans="1:4" s="406" customFormat="1" ht="14.25">
      <c r="A7" s="405" t="s">
        <v>261</v>
      </c>
      <c r="B7" s="405"/>
      <c r="C7" s="405"/>
      <c r="D7" s="405"/>
    </row>
    <row r="8" s="406" customFormat="1" ht="14.25">
      <c r="C8" s="407"/>
    </row>
    <row r="9" spans="1:4" s="406" customFormat="1" ht="14.25">
      <c r="A9" s="408" t="s">
        <v>201</v>
      </c>
      <c r="B9" s="409" t="s">
        <v>202</v>
      </c>
      <c r="C9" s="410" t="s">
        <v>203</v>
      </c>
      <c r="D9" s="409" t="s">
        <v>204</v>
      </c>
    </row>
    <row r="10" spans="1:4" s="406" customFormat="1" ht="14.25">
      <c r="A10" s="411"/>
      <c r="B10" s="412" t="s">
        <v>205</v>
      </c>
      <c r="C10" s="413" t="s">
        <v>206</v>
      </c>
      <c r="D10" s="412" t="s">
        <v>207</v>
      </c>
    </row>
    <row r="11" spans="1:4" s="406" customFormat="1" ht="14.25">
      <c r="A11" s="414"/>
      <c r="B11" s="415" t="s">
        <v>208</v>
      </c>
      <c r="C11" s="416" t="s">
        <v>208</v>
      </c>
      <c r="D11" s="415" t="s">
        <v>209</v>
      </c>
    </row>
    <row r="12" spans="1:4" s="406" customFormat="1" ht="14.25">
      <c r="A12" s="417" t="s">
        <v>210</v>
      </c>
      <c r="B12" s="418">
        <v>8217340</v>
      </c>
      <c r="C12" s="419">
        <v>11</v>
      </c>
      <c r="D12" s="420">
        <v>0.134</v>
      </c>
    </row>
    <row r="13" spans="1:4" s="406" customFormat="1" ht="14.25">
      <c r="A13" s="411" t="s">
        <v>211</v>
      </c>
      <c r="B13" s="412"/>
      <c r="C13" s="413" t="s">
        <v>212</v>
      </c>
      <c r="D13" s="421"/>
    </row>
    <row r="14" spans="1:4" s="406" customFormat="1" ht="14.25">
      <c r="A14" s="408" t="s">
        <v>213</v>
      </c>
      <c r="B14" s="422">
        <v>7974147</v>
      </c>
      <c r="C14" s="410">
        <v>9</v>
      </c>
      <c r="D14" s="423">
        <v>0.113</v>
      </c>
    </row>
    <row r="15" spans="1:4" s="406" customFormat="1" ht="14.25">
      <c r="A15" s="411" t="s">
        <v>214</v>
      </c>
      <c r="B15" s="412"/>
      <c r="C15" s="413" t="s">
        <v>212</v>
      </c>
      <c r="D15" s="421"/>
    </row>
    <row r="16" spans="1:4" s="406" customFormat="1" ht="14.25">
      <c r="A16" s="408" t="s">
        <v>215</v>
      </c>
      <c r="B16" s="422">
        <v>7876682</v>
      </c>
      <c r="C16" s="410">
        <v>13</v>
      </c>
      <c r="D16" s="423">
        <v>0.165</v>
      </c>
    </row>
    <row r="17" spans="1:4" s="406" customFormat="1" ht="14.25">
      <c r="A17" s="411" t="s">
        <v>216</v>
      </c>
      <c r="B17" s="412"/>
      <c r="C17" s="413" t="s">
        <v>212</v>
      </c>
      <c r="D17" s="421"/>
    </row>
    <row r="18" spans="1:4" s="406" customFormat="1" ht="14.25">
      <c r="A18" s="408" t="s">
        <v>217</v>
      </c>
      <c r="B18" s="422">
        <v>7743475</v>
      </c>
      <c r="C18" s="410">
        <v>26</v>
      </c>
      <c r="D18" s="423">
        <v>0.336</v>
      </c>
    </row>
    <row r="19" spans="1:4" s="406" customFormat="1" ht="14.25">
      <c r="A19" s="411" t="s">
        <v>218</v>
      </c>
      <c r="B19" s="412"/>
      <c r="C19" s="413" t="s">
        <v>219</v>
      </c>
      <c r="D19" s="421"/>
    </row>
    <row r="20" spans="1:4" s="406" customFormat="1" ht="14.25">
      <c r="A20" s="408" t="s">
        <v>220</v>
      </c>
      <c r="B20" s="422">
        <v>8071937</v>
      </c>
      <c r="C20" s="410">
        <v>29</v>
      </c>
      <c r="D20" s="423">
        <v>0.359</v>
      </c>
    </row>
    <row r="21" spans="1:4" s="406" customFormat="1" ht="14.25">
      <c r="A21" s="411" t="s">
        <v>221</v>
      </c>
      <c r="B21" s="412"/>
      <c r="C21" s="413" t="s">
        <v>222</v>
      </c>
      <c r="D21" s="421"/>
    </row>
    <row r="22" spans="1:4" s="406" customFormat="1" ht="14.25">
      <c r="A22" s="408" t="s">
        <v>223</v>
      </c>
      <c r="B22" s="422">
        <v>7710693</v>
      </c>
      <c r="C22" s="410">
        <v>34</v>
      </c>
      <c r="D22" s="423">
        <v>0.441</v>
      </c>
    </row>
    <row r="23" spans="1:4" s="406" customFormat="1" ht="14.25">
      <c r="A23" s="411" t="s">
        <v>224</v>
      </c>
      <c r="B23" s="412"/>
      <c r="C23" s="413" t="s">
        <v>225</v>
      </c>
      <c r="D23" s="421"/>
    </row>
    <row r="24" spans="1:4" s="406" customFormat="1" ht="14.25">
      <c r="A24" s="408" t="s">
        <v>226</v>
      </c>
      <c r="B24" s="422">
        <v>7205514</v>
      </c>
      <c r="C24" s="410">
        <v>35</v>
      </c>
      <c r="D24" s="423">
        <v>0.486</v>
      </c>
    </row>
    <row r="25" spans="1:4" s="406" customFormat="1" ht="14.25">
      <c r="A25" s="411" t="s">
        <v>227</v>
      </c>
      <c r="B25" s="412"/>
      <c r="C25" s="413" t="s">
        <v>228</v>
      </c>
      <c r="D25" s="421"/>
    </row>
    <row r="26" spans="1:4" s="406" customFormat="1" ht="14.25">
      <c r="A26" s="408" t="s">
        <v>229</v>
      </c>
      <c r="B26" s="422">
        <v>6610484</v>
      </c>
      <c r="C26" s="410">
        <v>36</v>
      </c>
      <c r="D26" s="423">
        <v>0.545</v>
      </c>
    </row>
    <row r="27" spans="1:4" s="406" customFormat="1" ht="14.25">
      <c r="A27" s="411" t="s">
        <v>230</v>
      </c>
      <c r="B27" s="412"/>
      <c r="C27" s="413" t="s">
        <v>228</v>
      </c>
      <c r="D27" s="421"/>
    </row>
    <row r="28" spans="1:4" s="406" customFormat="1" ht="14.25">
      <c r="A28" s="408" t="s">
        <v>231</v>
      </c>
      <c r="B28" s="422">
        <v>6298706</v>
      </c>
      <c r="C28" s="410">
        <v>46</v>
      </c>
      <c r="D28" s="423">
        <v>0.73</v>
      </c>
    </row>
    <row r="29" spans="1:4" s="406" customFormat="1" ht="14.25">
      <c r="A29" s="411" t="s">
        <v>232</v>
      </c>
      <c r="B29" s="412"/>
      <c r="C29" s="413" t="s">
        <v>233</v>
      </c>
      <c r="D29" s="421"/>
    </row>
    <row r="30" spans="1:4" s="406" customFormat="1" ht="14.25">
      <c r="A30" s="408" t="s">
        <v>234</v>
      </c>
      <c r="B30" s="422">
        <v>6039394</v>
      </c>
      <c r="C30" s="410">
        <v>46</v>
      </c>
      <c r="D30" s="423">
        <v>0.762</v>
      </c>
    </row>
    <row r="31" spans="1:4" s="406" customFormat="1" ht="14.25">
      <c r="A31" s="411" t="s">
        <v>235</v>
      </c>
      <c r="B31" s="412"/>
      <c r="C31" s="413" t="s">
        <v>228</v>
      </c>
      <c r="D31" s="421"/>
    </row>
    <row r="32" spans="1:4" s="406" customFormat="1" ht="14.25">
      <c r="A32" s="408" t="s">
        <v>236</v>
      </c>
      <c r="B32" s="422">
        <v>5998760</v>
      </c>
      <c r="C32" s="410">
        <v>54</v>
      </c>
      <c r="D32" s="423">
        <v>0.9</v>
      </c>
    </row>
    <row r="33" spans="1:4" s="406" customFormat="1" ht="14.25">
      <c r="A33" s="411" t="s">
        <v>237</v>
      </c>
      <c r="B33" s="412"/>
      <c r="C33" s="413" t="s">
        <v>228</v>
      </c>
      <c r="D33" s="421"/>
    </row>
    <row r="34" spans="1:4" s="406" customFormat="1" ht="14.25">
      <c r="A34" s="408" t="s">
        <v>238</v>
      </c>
      <c r="B34" s="422">
        <v>6137378</v>
      </c>
      <c r="C34" s="410">
        <v>56</v>
      </c>
      <c r="D34" s="423">
        <v>0.912</v>
      </c>
    </row>
    <row r="35" spans="1:4" s="406" customFormat="1" ht="14.25">
      <c r="A35" s="411" t="s">
        <v>239</v>
      </c>
      <c r="B35" s="412"/>
      <c r="C35" s="413" t="s">
        <v>222</v>
      </c>
      <c r="D35" s="421"/>
    </row>
    <row r="36" spans="1:4" s="406" customFormat="1" ht="14.25">
      <c r="A36" s="408" t="s">
        <v>240</v>
      </c>
      <c r="B36" s="422">
        <v>6139205</v>
      </c>
      <c r="C36" s="410">
        <v>63</v>
      </c>
      <c r="D36" s="423">
        <v>1.026</v>
      </c>
    </row>
    <row r="37" spans="1:4" s="406" customFormat="1" ht="14.25">
      <c r="A37" s="411" t="s">
        <v>241</v>
      </c>
      <c r="B37" s="412"/>
      <c r="C37" s="413" t="s">
        <v>219</v>
      </c>
      <c r="D37" s="421"/>
    </row>
    <row r="38" spans="1:4" s="406" customFormat="1" ht="14.25">
      <c r="A38" s="417" t="s">
        <v>242</v>
      </c>
      <c r="B38" s="418">
        <v>5877971</v>
      </c>
      <c r="C38" s="419" t="s">
        <v>243</v>
      </c>
      <c r="D38" s="420">
        <v>1.14</v>
      </c>
    </row>
    <row r="39" spans="1:4" s="406" customFormat="1" ht="14.25">
      <c r="A39" s="411" t="s">
        <v>244</v>
      </c>
      <c r="B39" s="412"/>
      <c r="C39" s="413" t="s">
        <v>245</v>
      </c>
      <c r="D39" s="421"/>
    </row>
    <row r="40" spans="1:4" s="406" customFormat="1" ht="14.25">
      <c r="A40" s="417" t="s">
        <v>246</v>
      </c>
      <c r="B40" s="422">
        <v>5772759</v>
      </c>
      <c r="C40" s="419" t="s">
        <v>247</v>
      </c>
      <c r="D40" s="420">
        <v>1.368</v>
      </c>
    </row>
    <row r="41" spans="1:4" s="406" customFormat="1" ht="14.25">
      <c r="A41" s="417" t="s">
        <v>248</v>
      </c>
      <c r="B41" s="432"/>
      <c r="C41" s="413" t="s">
        <v>249</v>
      </c>
      <c r="D41" s="421"/>
    </row>
    <row r="42" spans="1:4" s="406" customFormat="1" ht="14.25">
      <c r="A42" s="409" t="s">
        <v>258</v>
      </c>
      <c r="B42" s="422">
        <v>5784101</v>
      </c>
      <c r="C42" s="430" t="s">
        <v>259</v>
      </c>
      <c r="D42" s="420" t="s">
        <v>260</v>
      </c>
    </row>
    <row r="43" spans="1:4" s="406" customFormat="1" ht="14.25">
      <c r="A43" s="434" t="s">
        <v>257</v>
      </c>
      <c r="B43" s="433" t="s">
        <v>250</v>
      </c>
      <c r="C43" s="431" t="s">
        <v>245</v>
      </c>
      <c r="D43" s="421"/>
    </row>
    <row r="44" spans="1:4" s="406" customFormat="1" ht="14.25">
      <c r="A44" s="424"/>
      <c r="B44" s="425"/>
      <c r="C44" s="426"/>
      <c r="D44" s="427"/>
    </row>
    <row r="45" spans="1:3" s="428" customFormat="1" ht="14.25">
      <c r="A45" s="428" t="s">
        <v>251</v>
      </c>
      <c r="C45" s="429"/>
    </row>
    <row r="46" spans="1:4" s="428" customFormat="1" ht="28.5" customHeight="1">
      <c r="A46" s="450" t="s">
        <v>252</v>
      </c>
      <c r="B46" s="451"/>
      <c r="C46" s="451"/>
      <c r="D46" s="451"/>
    </row>
    <row r="47" spans="1:4" s="428" customFormat="1" ht="14.25">
      <c r="A47" s="452" t="s">
        <v>253</v>
      </c>
      <c r="B47" s="453"/>
      <c r="C47" s="453"/>
      <c r="D47" s="453"/>
    </row>
    <row r="48" s="406" customFormat="1" ht="14.25">
      <c r="C48" s="407"/>
    </row>
    <row r="49" s="406" customFormat="1" ht="14.25">
      <c r="C49" s="407"/>
    </row>
    <row r="50" s="406" customFormat="1" ht="14.25">
      <c r="C50" s="407"/>
    </row>
    <row r="51" s="406" customFormat="1" ht="14.25">
      <c r="C51" s="407"/>
    </row>
    <row r="52" s="406" customFormat="1" ht="14.25">
      <c r="C52" s="407"/>
    </row>
    <row r="53" s="406" customFormat="1" ht="14.25">
      <c r="C53" s="407"/>
    </row>
    <row r="54" s="406" customFormat="1" ht="14.25">
      <c r="C54" s="407"/>
    </row>
  </sheetData>
  <sheetProtection/>
  <mergeCells count="2">
    <mergeCell ref="A46:D46"/>
    <mergeCell ref="A47:D47"/>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A22"/>
  <sheetViews>
    <sheetView zoomScalePageLayoutView="0" workbookViewId="0" topLeftCell="A1">
      <selection activeCell="A3" sqref="A3"/>
    </sheetView>
  </sheetViews>
  <sheetFormatPr defaultColWidth="8.796875" defaultRowHeight="14.25"/>
  <cols>
    <col min="1" max="1" width="255.59765625" style="0" bestFit="1" customWidth="1"/>
  </cols>
  <sheetData>
    <row r="1" ht="13.5">
      <c r="A1" s="159">
        <v>37652</v>
      </c>
    </row>
    <row r="2" ht="13.5">
      <c r="A2" s="160"/>
    </row>
    <row r="3" ht="13.5">
      <c r="A3" s="161" t="s">
        <v>99</v>
      </c>
    </row>
    <row r="4" ht="13.5">
      <c r="A4" s="160"/>
    </row>
    <row r="5" ht="13.5">
      <c r="A5" s="160" t="s">
        <v>85</v>
      </c>
    </row>
    <row r="6" ht="13.5">
      <c r="A6" s="160" t="s">
        <v>86</v>
      </c>
    </row>
    <row r="7" ht="13.5">
      <c r="A7" s="160" t="s">
        <v>95</v>
      </c>
    </row>
    <row r="8" ht="13.5">
      <c r="A8" s="160" t="s">
        <v>87</v>
      </c>
    </row>
    <row r="9" ht="13.5">
      <c r="A9" s="160"/>
    </row>
    <row r="10" ht="13.5">
      <c r="A10" s="160" t="s">
        <v>88</v>
      </c>
    </row>
    <row r="11" ht="13.5">
      <c r="A11" s="160" t="s">
        <v>89</v>
      </c>
    </row>
    <row r="12" ht="13.5">
      <c r="A12" s="160" t="s">
        <v>90</v>
      </c>
    </row>
    <row r="13" ht="13.5">
      <c r="A13" s="160"/>
    </row>
    <row r="14" ht="13.5">
      <c r="A14" s="160" t="s">
        <v>91</v>
      </c>
    </row>
    <row r="15" ht="13.5">
      <c r="A15" s="160"/>
    </row>
    <row r="16" ht="13.5">
      <c r="A16" s="160" t="s">
        <v>96</v>
      </c>
    </row>
    <row r="17" ht="13.5">
      <c r="A17" s="160" t="s">
        <v>97</v>
      </c>
    </row>
    <row r="18" ht="13.5">
      <c r="A18" s="160" t="s">
        <v>98</v>
      </c>
    </row>
    <row r="19" ht="13.5">
      <c r="A19" s="160" t="s">
        <v>92</v>
      </c>
    </row>
    <row r="20" ht="13.5">
      <c r="A20" s="160"/>
    </row>
    <row r="21" ht="13.5">
      <c r="A21" s="160" t="s">
        <v>93</v>
      </c>
    </row>
    <row r="22" ht="13.5">
      <c r="A22" s="160" t="s">
        <v>94</v>
      </c>
    </row>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U98"/>
  <sheetViews>
    <sheetView zoomScalePageLayoutView="0" workbookViewId="0" topLeftCell="A1">
      <pane xSplit="1" ySplit="5" topLeftCell="B6" activePane="bottomRight" state="frozen"/>
      <selection pane="topLeft" activeCell="AC13" sqref="AC13"/>
      <selection pane="topRight" activeCell="AC13" sqref="AC13"/>
      <selection pane="bottomLeft" activeCell="AC13" sqref="AC13"/>
      <selection pane="bottomRight" activeCell="A1" sqref="A1"/>
    </sheetView>
  </sheetViews>
  <sheetFormatPr defaultColWidth="8.796875" defaultRowHeight="27" customHeight="1" outlineLevelCol="1"/>
  <cols>
    <col min="1" max="1" width="8.09765625" style="83" customWidth="1"/>
    <col min="2" max="2" width="8.09765625" style="14" hidden="1" customWidth="1" outlineLevel="1"/>
    <col min="3" max="3" width="8.3984375" style="14" hidden="1" customWidth="1" outlineLevel="1"/>
    <col min="4" max="4" width="8.09765625" style="14" hidden="1" customWidth="1" outlineLevel="1"/>
    <col min="5" max="5" width="8.3984375" style="14" hidden="1" customWidth="1" outlineLevel="1"/>
    <col min="6" max="6" width="8.09765625" style="14" hidden="1" customWidth="1" outlineLevel="1"/>
    <col min="7" max="7" width="8.3984375" style="14" hidden="1" customWidth="1" outlineLevel="1"/>
    <col min="8" max="8" width="8.09765625" style="84" hidden="1" customWidth="1" outlineLevel="1"/>
    <col min="9" max="9" width="8.09765625" style="85" hidden="1" customWidth="1" outlineLevel="1"/>
    <col min="10" max="10" width="8.09765625" style="85" customWidth="1" collapsed="1"/>
    <col min="11" max="13" width="8.09765625" style="85" customWidth="1"/>
    <col min="14" max="14" width="8.09765625" style="14" customWidth="1"/>
    <col min="15" max="15" width="8.09765625" style="15" customWidth="1"/>
    <col min="16" max="16" width="8.09765625" style="16" customWidth="1"/>
    <col min="17" max="21" width="8.09765625" style="88" customWidth="1"/>
    <col min="22" max="16384" width="8.69921875" style="14" customWidth="1"/>
  </cols>
  <sheetData>
    <row r="1" spans="1:21" s="9" customFormat="1" ht="22.5" customHeight="1">
      <c r="A1" s="1" t="s">
        <v>262</v>
      </c>
      <c r="B1" s="2"/>
      <c r="C1" s="2"/>
      <c r="D1" s="2"/>
      <c r="E1" s="2"/>
      <c r="F1" s="2"/>
      <c r="G1" s="2"/>
      <c r="H1" s="3"/>
      <c r="I1" s="4"/>
      <c r="J1" s="4"/>
      <c r="K1" s="4"/>
      <c r="L1" s="4"/>
      <c r="M1" s="4"/>
      <c r="N1" s="5"/>
      <c r="O1" s="6"/>
      <c r="P1" s="7"/>
      <c r="Q1" s="8"/>
      <c r="R1" s="8"/>
      <c r="S1" s="8"/>
      <c r="T1" s="8"/>
      <c r="U1" s="8"/>
    </row>
    <row r="2" spans="1:21" ht="13.5" customHeight="1">
      <c r="A2" s="10"/>
      <c r="B2" s="11"/>
      <c r="C2" s="12"/>
      <c r="D2" s="11"/>
      <c r="E2" s="12"/>
      <c r="F2" s="11"/>
      <c r="G2"/>
      <c r="H2" s="13"/>
      <c r="I2" s="12"/>
      <c r="J2" s="12"/>
      <c r="K2" s="12"/>
      <c r="L2" s="12"/>
      <c r="M2" s="12"/>
      <c r="Q2" s="17"/>
      <c r="R2" s="18"/>
      <c r="S2" s="18"/>
      <c r="T2" s="18"/>
      <c r="U2" s="18" t="s">
        <v>69</v>
      </c>
    </row>
    <row r="3" spans="1:21" s="26" customFormat="1" ht="18" customHeight="1">
      <c r="A3" s="19"/>
      <c r="B3" s="20" t="s">
        <v>0</v>
      </c>
      <c r="C3" s="21"/>
      <c r="D3" s="20" t="s">
        <v>1</v>
      </c>
      <c r="E3" s="21"/>
      <c r="F3" s="20" t="s">
        <v>2</v>
      </c>
      <c r="G3" s="21"/>
      <c r="H3" s="20" t="s">
        <v>3</v>
      </c>
      <c r="I3" s="21"/>
      <c r="J3" s="22" t="s">
        <v>70</v>
      </c>
      <c r="K3" s="22" t="s">
        <v>71</v>
      </c>
      <c r="L3" s="22" t="s">
        <v>72</v>
      </c>
      <c r="M3" s="22" t="s">
        <v>73</v>
      </c>
      <c r="N3" s="20" t="s">
        <v>4</v>
      </c>
      <c r="O3" s="23"/>
      <c r="P3" s="24"/>
      <c r="Q3" s="25"/>
      <c r="R3" s="22" t="s">
        <v>74</v>
      </c>
      <c r="S3" s="22"/>
      <c r="T3" s="22"/>
      <c r="U3" s="22"/>
    </row>
    <row r="4" spans="1:21" s="26" customFormat="1" ht="18" customHeight="1">
      <c r="A4" s="27" t="s">
        <v>5</v>
      </c>
      <c r="B4" s="28" t="s">
        <v>6</v>
      </c>
      <c r="C4" s="29" t="s">
        <v>7</v>
      </c>
      <c r="D4" s="28" t="s">
        <v>6</v>
      </c>
      <c r="E4" s="29" t="s">
        <v>7</v>
      </c>
      <c r="F4" s="28" t="s">
        <v>6</v>
      </c>
      <c r="G4" s="29" t="s">
        <v>7</v>
      </c>
      <c r="H4" s="28" t="s">
        <v>6</v>
      </c>
      <c r="I4" s="30" t="s">
        <v>7</v>
      </c>
      <c r="J4" s="437" t="s">
        <v>75</v>
      </c>
      <c r="K4" s="437" t="s">
        <v>75</v>
      </c>
      <c r="L4" s="437" t="s">
        <v>75</v>
      </c>
      <c r="M4" s="437" t="s">
        <v>75</v>
      </c>
      <c r="N4" s="31" t="s">
        <v>8</v>
      </c>
      <c r="O4" s="32" t="s">
        <v>9</v>
      </c>
      <c r="P4" s="32" t="s">
        <v>10</v>
      </c>
      <c r="Q4" s="33" t="s">
        <v>11</v>
      </c>
      <c r="R4" s="34" t="s">
        <v>8</v>
      </c>
      <c r="S4" s="35" t="s">
        <v>9</v>
      </c>
      <c r="T4" s="35" t="s">
        <v>76</v>
      </c>
      <c r="U4" s="36" t="s">
        <v>11</v>
      </c>
    </row>
    <row r="5" spans="1:21" s="26" customFormat="1" ht="18" customHeight="1">
      <c r="A5" s="37"/>
      <c r="B5" s="38" t="s">
        <v>12</v>
      </c>
      <c r="C5" s="39" t="s">
        <v>13</v>
      </c>
      <c r="D5" s="38" t="s">
        <v>12</v>
      </c>
      <c r="E5" s="39" t="s">
        <v>14</v>
      </c>
      <c r="F5" s="38" t="s">
        <v>12</v>
      </c>
      <c r="G5" s="39" t="s">
        <v>14</v>
      </c>
      <c r="H5" s="40" t="s">
        <v>12</v>
      </c>
      <c r="I5" s="41" t="s">
        <v>13</v>
      </c>
      <c r="J5" s="438"/>
      <c r="K5" s="438"/>
      <c r="L5" s="438"/>
      <c r="M5" s="438"/>
      <c r="N5" s="41" t="s">
        <v>15</v>
      </c>
      <c r="O5" s="35" t="s">
        <v>16</v>
      </c>
      <c r="P5" s="35" t="s">
        <v>17</v>
      </c>
      <c r="Q5" s="36" t="s">
        <v>18</v>
      </c>
      <c r="R5" s="39" t="s">
        <v>15</v>
      </c>
      <c r="S5" s="35" t="s">
        <v>16</v>
      </c>
      <c r="T5" s="42" t="s">
        <v>77</v>
      </c>
      <c r="U5" s="36" t="s">
        <v>18</v>
      </c>
    </row>
    <row r="6" spans="1:21" s="26" customFormat="1" ht="18" customHeight="1">
      <c r="A6" s="43" t="s">
        <v>19</v>
      </c>
      <c r="B6" s="44">
        <v>1224</v>
      </c>
      <c r="C6" s="44">
        <v>923</v>
      </c>
      <c r="D6" s="44">
        <v>807</v>
      </c>
      <c r="E6" s="44">
        <v>1466</v>
      </c>
      <c r="F6" s="45">
        <v>1045</v>
      </c>
      <c r="G6" s="44">
        <v>1216</v>
      </c>
      <c r="H6" s="46">
        <v>1340</v>
      </c>
      <c r="I6" s="44">
        <v>966</v>
      </c>
      <c r="J6" s="44">
        <v>2147</v>
      </c>
      <c r="K6" s="44">
        <v>2273</v>
      </c>
      <c r="L6" s="44">
        <v>2261</v>
      </c>
      <c r="M6" s="44">
        <v>2306</v>
      </c>
      <c r="N6" s="47">
        <v>443</v>
      </c>
      <c r="O6" s="48">
        <v>499</v>
      </c>
      <c r="P6" s="48">
        <v>822</v>
      </c>
      <c r="Q6" s="49">
        <v>510</v>
      </c>
      <c r="R6" s="49">
        <v>477</v>
      </c>
      <c r="S6" s="48">
        <v>525</v>
      </c>
      <c r="T6" s="50">
        <v>465</v>
      </c>
      <c r="U6" s="48">
        <v>563</v>
      </c>
    </row>
    <row r="7" spans="1:21" s="26" customFormat="1" ht="18" customHeight="1">
      <c r="A7" s="51" t="s">
        <v>20</v>
      </c>
      <c r="B7" s="44">
        <v>209</v>
      </c>
      <c r="C7" s="44">
        <v>223</v>
      </c>
      <c r="D7" s="44">
        <v>237</v>
      </c>
      <c r="E7" s="44">
        <v>382</v>
      </c>
      <c r="F7" s="45">
        <v>366</v>
      </c>
      <c r="G7" s="44">
        <v>393</v>
      </c>
      <c r="H7" s="46">
        <v>362</v>
      </c>
      <c r="I7" s="44">
        <v>356</v>
      </c>
      <c r="J7" s="44">
        <v>432</v>
      </c>
      <c r="K7" s="44">
        <v>619</v>
      </c>
      <c r="L7" s="44">
        <v>759</v>
      </c>
      <c r="M7" s="44">
        <v>718</v>
      </c>
      <c r="N7" s="47">
        <v>178</v>
      </c>
      <c r="O7" s="48">
        <v>365</v>
      </c>
      <c r="P7" s="48">
        <v>292</v>
      </c>
      <c r="Q7" s="49">
        <v>176</v>
      </c>
      <c r="R7" s="49">
        <v>176</v>
      </c>
      <c r="S7" s="48">
        <v>170</v>
      </c>
      <c r="T7" s="48">
        <v>291</v>
      </c>
      <c r="U7" s="48">
        <v>195</v>
      </c>
    </row>
    <row r="8" spans="1:21" s="26" customFormat="1" ht="18" customHeight="1">
      <c r="A8" s="51" t="s">
        <v>21</v>
      </c>
      <c r="B8" s="44">
        <v>209</v>
      </c>
      <c r="C8" s="44">
        <v>199</v>
      </c>
      <c r="D8" s="44">
        <v>202</v>
      </c>
      <c r="E8" s="44">
        <v>322</v>
      </c>
      <c r="F8" s="45">
        <v>244</v>
      </c>
      <c r="G8" s="44">
        <v>180</v>
      </c>
      <c r="H8" s="46">
        <v>214</v>
      </c>
      <c r="I8" s="44">
        <v>201</v>
      </c>
      <c r="J8" s="44">
        <v>408</v>
      </c>
      <c r="K8" s="44">
        <v>524</v>
      </c>
      <c r="L8" s="44">
        <v>424</v>
      </c>
      <c r="M8" s="44">
        <v>415</v>
      </c>
      <c r="N8" s="47">
        <v>101</v>
      </c>
      <c r="O8" s="48">
        <v>169</v>
      </c>
      <c r="P8" s="48">
        <v>164</v>
      </c>
      <c r="Q8" s="49">
        <v>109</v>
      </c>
      <c r="R8" s="49">
        <v>92</v>
      </c>
      <c r="S8" s="48">
        <v>79</v>
      </c>
      <c r="T8" s="48">
        <v>128</v>
      </c>
      <c r="U8" s="48">
        <v>218</v>
      </c>
    </row>
    <row r="9" spans="1:21" s="26" customFormat="1" ht="18" customHeight="1">
      <c r="A9" s="51" t="s">
        <v>22</v>
      </c>
      <c r="B9" s="44">
        <v>464</v>
      </c>
      <c r="C9" s="44">
        <v>454</v>
      </c>
      <c r="D9" s="44">
        <v>434</v>
      </c>
      <c r="E9" s="44">
        <v>985</v>
      </c>
      <c r="F9" s="45">
        <v>728</v>
      </c>
      <c r="G9" s="44">
        <v>826</v>
      </c>
      <c r="H9" s="46">
        <v>849</v>
      </c>
      <c r="I9" s="44">
        <v>807</v>
      </c>
      <c r="J9" s="44">
        <v>918</v>
      </c>
      <c r="K9" s="44">
        <v>1419</v>
      </c>
      <c r="L9" s="44">
        <v>1554</v>
      </c>
      <c r="M9" s="44">
        <v>1656</v>
      </c>
      <c r="N9" s="47">
        <v>390</v>
      </c>
      <c r="O9" s="48">
        <v>440</v>
      </c>
      <c r="P9" s="48">
        <v>498</v>
      </c>
      <c r="Q9" s="49">
        <v>423</v>
      </c>
      <c r="R9" s="49">
        <v>336</v>
      </c>
      <c r="S9" s="48">
        <v>324</v>
      </c>
      <c r="T9" s="48">
        <v>406</v>
      </c>
      <c r="U9" s="48">
        <v>397</v>
      </c>
    </row>
    <row r="10" spans="1:21" s="26" customFormat="1" ht="18" customHeight="1">
      <c r="A10" s="51" t="s">
        <v>23</v>
      </c>
      <c r="B10" s="44">
        <v>193</v>
      </c>
      <c r="C10" s="44">
        <v>165</v>
      </c>
      <c r="D10" s="44">
        <v>141</v>
      </c>
      <c r="E10" s="44">
        <v>284</v>
      </c>
      <c r="F10" s="45">
        <v>236</v>
      </c>
      <c r="G10" s="44">
        <v>183</v>
      </c>
      <c r="H10" s="46">
        <v>335</v>
      </c>
      <c r="I10" s="52">
        <v>195</v>
      </c>
      <c r="J10" s="44">
        <v>358</v>
      </c>
      <c r="K10" s="44">
        <v>425</v>
      </c>
      <c r="L10" s="44">
        <v>419</v>
      </c>
      <c r="M10" s="44">
        <v>530</v>
      </c>
      <c r="N10" s="47">
        <v>111</v>
      </c>
      <c r="O10" s="48">
        <v>95</v>
      </c>
      <c r="P10" s="48">
        <v>186</v>
      </c>
      <c r="Q10" s="49">
        <v>158</v>
      </c>
      <c r="R10" s="49">
        <v>83</v>
      </c>
      <c r="S10" s="48">
        <v>82</v>
      </c>
      <c r="T10" s="48">
        <v>117</v>
      </c>
      <c r="U10" s="48">
        <v>134</v>
      </c>
    </row>
    <row r="11" spans="1:21" s="26" customFormat="1" ht="18" customHeight="1">
      <c r="A11" s="51" t="s">
        <v>24</v>
      </c>
      <c r="B11" s="44">
        <v>334</v>
      </c>
      <c r="C11" s="44">
        <v>325</v>
      </c>
      <c r="D11" s="44">
        <v>243</v>
      </c>
      <c r="E11" s="44">
        <v>394</v>
      </c>
      <c r="F11" s="45">
        <v>254</v>
      </c>
      <c r="G11" s="44">
        <v>267</v>
      </c>
      <c r="H11" s="46">
        <v>316</v>
      </c>
      <c r="I11" s="44">
        <v>322</v>
      </c>
      <c r="J11" s="44">
        <v>659</v>
      </c>
      <c r="K11" s="44">
        <v>637</v>
      </c>
      <c r="L11" s="44">
        <v>521</v>
      </c>
      <c r="M11" s="44">
        <v>638</v>
      </c>
      <c r="N11" s="47">
        <v>211</v>
      </c>
      <c r="O11" s="48">
        <v>186</v>
      </c>
      <c r="P11" s="48">
        <v>159</v>
      </c>
      <c r="Q11" s="49">
        <v>139</v>
      </c>
      <c r="R11" s="49">
        <v>109</v>
      </c>
      <c r="S11" s="48">
        <v>130</v>
      </c>
      <c r="T11" s="48">
        <v>92</v>
      </c>
      <c r="U11" s="48">
        <v>217</v>
      </c>
    </row>
    <row r="12" spans="1:21" s="26" customFormat="1" ht="18" customHeight="1">
      <c r="A12" s="51" t="s">
        <v>25</v>
      </c>
      <c r="B12" s="44">
        <v>398</v>
      </c>
      <c r="C12" s="44">
        <v>410</v>
      </c>
      <c r="D12" s="44">
        <v>349</v>
      </c>
      <c r="E12" s="44">
        <v>497</v>
      </c>
      <c r="F12" s="45">
        <v>264</v>
      </c>
      <c r="G12" s="44">
        <v>303</v>
      </c>
      <c r="H12" s="46">
        <v>528</v>
      </c>
      <c r="I12" s="44">
        <v>703</v>
      </c>
      <c r="J12" s="44">
        <v>808</v>
      </c>
      <c r="K12" s="44">
        <v>846</v>
      </c>
      <c r="L12" s="44">
        <v>567</v>
      </c>
      <c r="M12" s="44">
        <v>1231</v>
      </c>
      <c r="N12" s="47">
        <v>197</v>
      </c>
      <c r="O12" s="48">
        <v>310</v>
      </c>
      <c r="P12" s="48">
        <v>304</v>
      </c>
      <c r="Q12" s="49">
        <v>241</v>
      </c>
      <c r="R12" s="49">
        <v>188</v>
      </c>
      <c r="S12" s="48">
        <v>173</v>
      </c>
      <c r="T12" s="48">
        <v>220</v>
      </c>
      <c r="U12" s="48">
        <v>253</v>
      </c>
    </row>
    <row r="13" spans="1:21" s="26" customFormat="1" ht="18" customHeight="1">
      <c r="A13" s="51" t="s">
        <v>26</v>
      </c>
      <c r="B13" s="44">
        <v>787</v>
      </c>
      <c r="C13" s="44">
        <v>775</v>
      </c>
      <c r="D13" s="44">
        <v>775</v>
      </c>
      <c r="E13" s="44">
        <v>1200</v>
      </c>
      <c r="F13" s="45">
        <v>732</v>
      </c>
      <c r="G13" s="44">
        <v>870</v>
      </c>
      <c r="H13" s="46">
        <v>902</v>
      </c>
      <c r="I13" s="44">
        <v>847</v>
      </c>
      <c r="J13" s="44">
        <v>1562</v>
      </c>
      <c r="K13" s="44">
        <v>1975</v>
      </c>
      <c r="L13" s="44">
        <v>1602</v>
      </c>
      <c r="M13" s="44">
        <v>1749</v>
      </c>
      <c r="N13" s="47">
        <v>374</v>
      </c>
      <c r="O13" s="48">
        <v>426</v>
      </c>
      <c r="P13" s="48">
        <v>847</v>
      </c>
      <c r="Q13" s="49">
        <v>735</v>
      </c>
      <c r="R13" s="49">
        <v>311</v>
      </c>
      <c r="S13" s="48">
        <v>376</v>
      </c>
      <c r="T13" s="48">
        <v>340</v>
      </c>
      <c r="U13" s="48">
        <v>383</v>
      </c>
    </row>
    <row r="14" spans="1:21" s="26" customFormat="1" ht="18" customHeight="1">
      <c r="A14" s="51" t="s">
        <v>27</v>
      </c>
      <c r="B14" s="44">
        <v>467</v>
      </c>
      <c r="C14" s="44">
        <v>474</v>
      </c>
      <c r="D14" s="44">
        <v>630</v>
      </c>
      <c r="E14" s="44">
        <v>970</v>
      </c>
      <c r="F14" s="45">
        <v>545</v>
      </c>
      <c r="G14" s="44">
        <v>693</v>
      </c>
      <c r="H14" s="46">
        <v>628</v>
      </c>
      <c r="I14" s="44">
        <v>821</v>
      </c>
      <c r="J14" s="44">
        <v>941</v>
      </c>
      <c r="K14" s="44">
        <v>1600</v>
      </c>
      <c r="L14" s="44">
        <v>1238</v>
      </c>
      <c r="M14" s="44">
        <v>1449</v>
      </c>
      <c r="N14" s="47">
        <v>409</v>
      </c>
      <c r="O14" s="48">
        <v>455</v>
      </c>
      <c r="P14" s="48">
        <v>495</v>
      </c>
      <c r="Q14" s="49">
        <v>463</v>
      </c>
      <c r="R14" s="49">
        <v>367</v>
      </c>
      <c r="S14" s="48">
        <v>338</v>
      </c>
      <c r="T14" s="48">
        <v>444</v>
      </c>
      <c r="U14" s="48">
        <v>434</v>
      </c>
    </row>
    <row r="15" spans="1:21" s="26" customFormat="1" ht="18" customHeight="1">
      <c r="A15" s="51" t="s">
        <v>28</v>
      </c>
      <c r="B15" s="44">
        <v>725</v>
      </c>
      <c r="C15" s="44">
        <v>612</v>
      </c>
      <c r="D15" s="44">
        <v>684</v>
      </c>
      <c r="E15" s="44">
        <v>1160</v>
      </c>
      <c r="F15" s="45">
        <v>736</v>
      </c>
      <c r="G15" s="44">
        <v>754</v>
      </c>
      <c r="H15" s="46">
        <v>796</v>
      </c>
      <c r="I15" s="44">
        <v>700</v>
      </c>
      <c r="J15" s="44">
        <v>1337</v>
      </c>
      <c r="K15" s="44">
        <v>1844</v>
      </c>
      <c r="L15" s="44">
        <v>1490</v>
      </c>
      <c r="M15" s="44">
        <v>1496</v>
      </c>
      <c r="N15" s="47">
        <v>406</v>
      </c>
      <c r="O15" s="48">
        <v>394</v>
      </c>
      <c r="P15" s="48">
        <v>585</v>
      </c>
      <c r="Q15" s="49">
        <v>400</v>
      </c>
      <c r="R15" s="49">
        <v>358</v>
      </c>
      <c r="S15" s="48">
        <v>295</v>
      </c>
      <c r="T15" s="48">
        <v>345</v>
      </c>
      <c r="U15" s="48">
        <v>361</v>
      </c>
    </row>
    <row r="16" spans="1:21" s="26" customFormat="1" ht="18" customHeight="1">
      <c r="A16" s="51" t="s">
        <v>29</v>
      </c>
      <c r="B16" s="44">
        <v>1813</v>
      </c>
      <c r="C16" s="44">
        <v>1916</v>
      </c>
      <c r="D16" s="44">
        <v>1749</v>
      </c>
      <c r="E16" s="44">
        <v>3489</v>
      </c>
      <c r="F16" s="45">
        <v>2262</v>
      </c>
      <c r="G16" s="44">
        <v>2235</v>
      </c>
      <c r="H16" s="46">
        <v>2624</v>
      </c>
      <c r="I16" s="44">
        <v>2702</v>
      </c>
      <c r="J16" s="44">
        <v>3729</v>
      </c>
      <c r="K16" s="44">
        <v>5238</v>
      </c>
      <c r="L16" s="44">
        <v>4497</v>
      </c>
      <c r="M16" s="44">
        <v>5326</v>
      </c>
      <c r="N16" s="49">
        <v>1285</v>
      </c>
      <c r="O16" s="48">
        <v>3105</v>
      </c>
      <c r="P16" s="48">
        <v>3798</v>
      </c>
      <c r="Q16" s="49">
        <v>2188</v>
      </c>
      <c r="R16" s="49">
        <v>1348</v>
      </c>
      <c r="S16" s="48">
        <v>1433</v>
      </c>
      <c r="T16" s="48">
        <v>1552</v>
      </c>
      <c r="U16" s="48">
        <v>1792</v>
      </c>
    </row>
    <row r="17" spans="1:21" s="26" customFormat="1" ht="18" customHeight="1">
      <c r="A17" s="51" t="s">
        <v>30</v>
      </c>
      <c r="B17" s="44">
        <v>1250</v>
      </c>
      <c r="C17" s="44">
        <v>1243</v>
      </c>
      <c r="D17" s="44">
        <v>1178</v>
      </c>
      <c r="E17" s="44">
        <v>1784</v>
      </c>
      <c r="F17" s="45">
        <v>1252</v>
      </c>
      <c r="G17" s="44">
        <v>1335</v>
      </c>
      <c r="H17" s="46">
        <v>1499</v>
      </c>
      <c r="I17" s="52">
        <v>1429</v>
      </c>
      <c r="J17" s="44">
        <v>2493</v>
      </c>
      <c r="K17" s="44">
        <v>2962</v>
      </c>
      <c r="L17" s="44">
        <v>2587</v>
      </c>
      <c r="M17" s="44">
        <v>2928</v>
      </c>
      <c r="N17" s="47">
        <v>649</v>
      </c>
      <c r="O17" s="48">
        <v>813</v>
      </c>
      <c r="P17" s="48">
        <v>1017</v>
      </c>
      <c r="Q17" s="49">
        <v>708</v>
      </c>
      <c r="R17" s="49">
        <v>603</v>
      </c>
      <c r="S17" s="48">
        <v>609</v>
      </c>
      <c r="T17" s="48">
        <v>765</v>
      </c>
      <c r="U17" s="48">
        <v>811</v>
      </c>
    </row>
    <row r="18" spans="1:21" s="26" customFormat="1" ht="18" customHeight="1">
      <c r="A18" s="51" t="s">
        <v>31</v>
      </c>
      <c r="B18" s="44">
        <v>9078</v>
      </c>
      <c r="C18" s="44">
        <v>8106</v>
      </c>
      <c r="D18" s="44">
        <v>6650</v>
      </c>
      <c r="E18" s="44">
        <v>10376</v>
      </c>
      <c r="F18" s="45">
        <v>7864</v>
      </c>
      <c r="G18" s="44">
        <v>9094</v>
      </c>
      <c r="H18" s="46">
        <v>8035</v>
      </c>
      <c r="I18" s="44">
        <v>8861</v>
      </c>
      <c r="J18" s="44">
        <v>17184</v>
      </c>
      <c r="K18" s="44">
        <v>17026</v>
      </c>
      <c r="L18" s="44">
        <v>16958</v>
      </c>
      <c r="M18" s="44">
        <v>16896</v>
      </c>
      <c r="N18" s="49">
        <v>4306</v>
      </c>
      <c r="O18" s="48">
        <v>6124</v>
      </c>
      <c r="P18" s="48">
        <v>7748</v>
      </c>
      <c r="Q18" s="49">
        <v>6100</v>
      </c>
      <c r="R18" s="49">
        <v>5042</v>
      </c>
      <c r="S18" s="48">
        <v>4504</v>
      </c>
      <c r="T18" s="48">
        <v>5457</v>
      </c>
      <c r="U18" s="48">
        <v>2195</v>
      </c>
    </row>
    <row r="19" spans="1:21" s="26" customFormat="1" ht="18" customHeight="1">
      <c r="A19" s="51" t="s">
        <v>32</v>
      </c>
      <c r="B19" s="44">
        <v>5174</v>
      </c>
      <c r="C19" s="44">
        <v>4820</v>
      </c>
      <c r="D19" s="44">
        <v>3902</v>
      </c>
      <c r="E19" s="44">
        <v>6351</v>
      </c>
      <c r="F19" s="45">
        <v>4520</v>
      </c>
      <c r="G19" s="44">
        <v>5137</v>
      </c>
      <c r="H19" s="46">
        <v>4734</v>
      </c>
      <c r="I19" s="44">
        <v>4352</v>
      </c>
      <c r="J19" s="44">
        <v>9994</v>
      </c>
      <c r="K19" s="44">
        <v>10253</v>
      </c>
      <c r="L19" s="44">
        <v>9657</v>
      </c>
      <c r="M19" s="44">
        <v>9086</v>
      </c>
      <c r="N19" s="49">
        <v>2121</v>
      </c>
      <c r="O19" s="48">
        <v>3118</v>
      </c>
      <c r="P19" s="48">
        <v>3539</v>
      </c>
      <c r="Q19" s="49">
        <v>2504</v>
      </c>
      <c r="R19" s="49">
        <v>1909</v>
      </c>
      <c r="S19" s="48">
        <v>1716</v>
      </c>
      <c r="T19" s="48">
        <v>1997</v>
      </c>
      <c r="U19" s="48">
        <v>2157</v>
      </c>
    </row>
    <row r="20" spans="1:21" s="26" customFormat="1" ht="18" customHeight="1">
      <c r="A20" s="51" t="s">
        <v>33</v>
      </c>
      <c r="B20" s="44">
        <v>764</v>
      </c>
      <c r="C20" s="44">
        <v>710</v>
      </c>
      <c r="D20" s="44">
        <v>625</v>
      </c>
      <c r="E20" s="44">
        <v>1011</v>
      </c>
      <c r="F20" s="45">
        <v>705</v>
      </c>
      <c r="G20" s="44">
        <v>679</v>
      </c>
      <c r="H20" s="46">
        <v>767</v>
      </c>
      <c r="I20" s="44">
        <v>759</v>
      </c>
      <c r="J20" s="44">
        <v>1474</v>
      </c>
      <c r="K20" s="44">
        <v>1636</v>
      </c>
      <c r="L20" s="44">
        <v>1384</v>
      </c>
      <c r="M20" s="44">
        <v>1526</v>
      </c>
      <c r="N20" s="47">
        <v>309</v>
      </c>
      <c r="O20" s="48">
        <v>468</v>
      </c>
      <c r="P20" s="48">
        <v>511</v>
      </c>
      <c r="Q20" s="49">
        <v>329</v>
      </c>
      <c r="R20" s="49">
        <v>275</v>
      </c>
      <c r="S20" s="48">
        <v>239</v>
      </c>
      <c r="T20" s="48">
        <v>266</v>
      </c>
      <c r="U20" s="48">
        <v>341</v>
      </c>
    </row>
    <row r="21" spans="1:21" s="26" customFormat="1" ht="18" customHeight="1">
      <c r="A21" s="51" t="s">
        <v>34</v>
      </c>
      <c r="B21" s="44">
        <v>431</v>
      </c>
      <c r="C21" s="44">
        <v>367</v>
      </c>
      <c r="D21" s="44">
        <v>350</v>
      </c>
      <c r="E21" s="44">
        <v>518</v>
      </c>
      <c r="F21" s="45">
        <v>490</v>
      </c>
      <c r="G21" s="44">
        <v>434</v>
      </c>
      <c r="H21" s="46">
        <v>452</v>
      </c>
      <c r="I21" s="44">
        <v>435</v>
      </c>
      <c r="J21" s="44">
        <v>798</v>
      </c>
      <c r="K21" s="44">
        <v>868</v>
      </c>
      <c r="L21" s="44">
        <v>924</v>
      </c>
      <c r="M21" s="44">
        <v>887</v>
      </c>
      <c r="N21" s="47">
        <v>186</v>
      </c>
      <c r="O21" s="48">
        <v>181</v>
      </c>
      <c r="P21" s="48">
        <v>162</v>
      </c>
      <c r="Q21" s="49">
        <v>209</v>
      </c>
      <c r="R21" s="49">
        <v>198</v>
      </c>
      <c r="S21" s="48">
        <v>159</v>
      </c>
      <c r="T21" s="48">
        <v>147</v>
      </c>
      <c r="U21" s="48">
        <v>192</v>
      </c>
    </row>
    <row r="22" spans="1:21" s="26" customFormat="1" ht="18" customHeight="1">
      <c r="A22" s="51" t="s">
        <v>35</v>
      </c>
      <c r="B22" s="44">
        <v>351</v>
      </c>
      <c r="C22" s="44">
        <v>263</v>
      </c>
      <c r="D22" s="44">
        <v>254</v>
      </c>
      <c r="E22" s="44">
        <v>407</v>
      </c>
      <c r="F22" s="45">
        <v>357</v>
      </c>
      <c r="G22" s="44">
        <v>341</v>
      </c>
      <c r="H22" s="46">
        <v>411</v>
      </c>
      <c r="I22" s="44">
        <v>120</v>
      </c>
      <c r="J22" s="44">
        <v>614</v>
      </c>
      <c r="K22" s="44">
        <v>661</v>
      </c>
      <c r="L22" s="44">
        <v>698</v>
      </c>
      <c r="M22" s="44">
        <v>531</v>
      </c>
      <c r="N22" s="47">
        <v>208</v>
      </c>
      <c r="O22" s="48">
        <v>186</v>
      </c>
      <c r="P22" s="48">
        <v>202</v>
      </c>
      <c r="Q22" s="49">
        <v>164</v>
      </c>
      <c r="R22" s="49">
        <v>146</v>
      </c>
      <c r="S22" s="48">
        <v>198</v>
      </c>
      <c r="T22" s="48">
        <v>195</v>
      </c>
      <c r="U22" s="48">
        <v>226</v>
      </c>
    </row>
    <row r="23" spans="1:21" s="26" customFormat="1" ht="18" customHeight="1">
      <c r="A23" s="51" t="s">
        <v>36</v>
      </c>
      <c r="B23" s="44">
        <v>203</v>
      </c>
      <c r="C23" s="44">
        <v>137</v>
      </c>
      <c r="D23" s="44">
        <v>167</v>
      </c>
      <c r="E23" s="44">
        <v>270</v>
      </c>
      <c r="F23" s="45">
        <v>214</v>
      </c>
      <c r="G23" s="44">
        <v>209</v>
      </c>
      <c r="H23" s="46">
        <v>186</v>
      </c>
      <c r="I23" s="52">
        <v>198</v>
      </c>
      <c r="J23" s="44">
        <v>340</v>
      </c>
      <c r="K23" s="44">
        <v>437</v>
      </c>
      <c r="L23" s="44">
        <v>423</v>
      </c>
      <c r="M23" s="44">
        <v>384</v>
      </c>
      <c r="N23" s="47">
        <v>98</v>
      </c>
      <c r="O23" s="48">
        <v>106</v>
      </c>
      <c r="P23" s="48">
        <v>83</v>
      </c>
      <c r="Q23" s="49">
        <v>97</v>
      </c>
      <c r="R23" s="49">
        <v>84</v>
      </c>
      <c r="S23" s="48">
        <v>35</v>
      </c>
      <c r="T23" s="48">
        <v>56</v>
      </c>
      <c r="U23" s="48">
        <v>116</v>
      </c>
    </row>
    <row r="24" spans="1:21" s="26" customFormat="1" ht="18" customHeight="1">
      <c r="A24" s="51" t="s">
        <v>37</v>
      </c>
      <c r="B24" s="44">
        <v>269</v>
      </c>
      <c r="C24" s="44">
        <v>245</v>
      </c>
      <c r="D24" s="44">
        <v>180</v>
      </c>
      <c r="E24" s="44">
        <v>384</v>
      </c>
      <c r="F24" s="45">
        <v>278</v>
      </c>
      <c r="G24" s="44">
        <v>336</v>
      </c>
      <c r="H24" s="46">
        <v>285</v>
      </c>
      <c r="I24" s="44">
        <v>298</v>
      </c>
      <c r="J24" s="44">
        <v>514</v>
      </c>
      <c r="K24" s="44">
        <v>564</v>
      </c>
      <c r="L24" s="44">
        <v>614</v>
      </c>
      <c r="M24" s="44">
        <v>583</v>
      </c>
      <c r="N24" s="47">
        <v>147</v>
      </c>
      <c r="O24" s="48">
        <v>229</v>
      </c>
      <c r="P24" s="48">
        <v>226</v>
      </c>
      <c r="Q24" s="49">
        <v>160</v>
      </c>
      <c r="R24" s="49">
        <v>176</v>
      </c>
      <c r="S24" s="48">
        <v>138</v>
      </c>
      <c r="T24" s="48">
        <v>228</v>
      </c>
      <c r="U24" s="48">
        <v>165</v>
      </c>
    </row>
    <row r="25" spans="1:21" s="26" customFormat="1" ht="18" customHeight="1">
      <c r="A25" s="51" t="s">
        <v>38</v>
      </c>
      <c r="B25" s="44">
        <v>831</v>
      </c>
      <c r="C25" s="44">
        <v>661</v>
      </c>
      <c r="D25" s="44">
        <v>690</v>
      </c>
      <c r="E25" s="44">
        <v>1392</v>
      </c>
      <c r="F25" s="45">
        <v>917</v>
      </c>
      <c r="G25" s="44">
        <v>1083</v>
      </c>
      <c r="H25" s="46">
        <v>1001</v>
      </c>
      <c r="I25" s="44">
        <v>1014</v>
      </c>
      <c r="J25" s="44">
        <v>1492</v>
      </c>
      <c r="K25" s="44">
        <v>2082</v>
      </c>
      <c r="L25" s="44">
        <v>2000</v>
      </c>
      <c r="M25" s="44">
        <v>2015</v>
      </c>
      <c r="N25" s="47">
        <v>467</v>
      </c>
      <c r="O25" s="48">
        <v>484</v>
      </c>
      <c r="P25" s="48">
        <v>723</v>
      </c>
      <c r="Q25" s="49">
        <v>630</v>
      </c>
      <c r="R25" s="49">
        <v>334</v>
      </c>
      <c r="S25" s="48">
        <v>318</v>
      </c>
      <c r="T25" s="48">
        <v>351</v>
      </c>
      <c r="U25" s="48">
        <v>435</v>
      </c>
    </row>
    <row r="26" spans="1:21" s="26" customFormat="1" ht="18" customHeight="1">
      <c r="A26" s="51" t="s">
        <v>39</v>
      </c>
      <c r="B26" s="44">
        <v>346</v>
      </c>
      <c r="C26" s="44">
        <v>291</v>
      </c>
      <c r="D26" s="44">
        <v>205</v>
      </c>
      <c r="E26" s="44">
        <v>377</v>
      </c>
      <c r="F26" s="45">
        <v>257</v>
      </c>
      <c r="G26" s="44">
        <v>288</v>
      </c>
      <c r="H26" s="46">
        <v>271</v>
      </c>
      <c r="I26" s="44">
        <v>244</v>
      </c>
      <c r="J26" s="44">
        <v>637</v>
      </c>
      <c r="K26" s="44">
        <v>582</v>
      </c>
      <c r="L26" s="44">
        <v>545</v>
      </c>
      <c r="M26" s="44">
        <v>515</v>
      </c>
      <c r="N26" s="47">
        <v>120</v>
      </c>
      <c r="O26" s="48">
        <v>140</v>
      </c>
      <c r="P26" s="48">
        <v>202</v>
      </c>
      <c r="Q26" s="49">
        <v>160</v>
      </c>
      <c r="R26" s="49">
        <v>114</v>
      </c>
      <c r="S26" s="48">
        <v>131</v>
      </c>
      <c r="T26" s="48">
        <v>94</v>
      </c>
      <c r="U26" s="48">
        <v>137</v>
      </c>
    </row>
    <row r="27" spans="1:21" s="26" customFormat="1" ht="18" customHeight="1">
      <c r="A27" s="51" t="s">
        <v>40</v>
      </c>
      <c r="B27" s="44">
        <v>1607</v>
      </c>
      <c r="C27" s="44">
        <v>1672</v>
      </c>
      <c r="D27" s="44">
        <v>1435</v>
      </c>
      <c r="E27" s="44">
        <v>2365</v>
      </c>
      <c r="F27" s="45">
        <v>1633</v>
      </c>
      <c r="G27" s="44">
        <v>1789</v>
      </c>
      <c r="H27" s="46">
        <v>1862</v>
      </c>
      <c r="I27" s="52">
        <v>1886</v>
      </c>
      <c r="J27" s="44">
        <v>3279</v>
      </c>
      <c r="K27" s="44">
        <v>3800</v>
      </c>
      <c r="L27" s="44">
        <v>3422</v>
      </c>
      <c r="M27" s="44">
        <v>3748</v>
      </c>
      <c r="N27" s="47">
        <v>939</v>
      </c>
      <c r="O27" s="48">
        <v>1234</v>
      </c>
      <c r="P27" s="48">
        <v>1071</v>
      </c>
      <c r="Q27" s="49">
        <v>1254</v>
      </c>
      <c r="R27" s="49">
        <v>1031</v>
      </c>
      <c r="S27" s="48">
        <v>1007</v>
      </c>
      <c r="T27" s="48">
        <v>1087</v>
      </c>
      <c r="U27" s="48">
        <v>1289</v>
      </c>
    </row>
    <row r="28" spans="1:21" s="26" customFormat="1" ht="18" customHeight="1">
      <c r="A28" s="51" t="s">
        <v>41</v>
      </c>
      <c r="B28" s="44">
        <v>3775</v>
      </c>
      <c r="C28" s="44">
        <v>3354</v>
      </c>
      <c r="D28" s="44">
        <v>2760</v>
      </c>
      <c r="E28" s="44">
        <v>4676</v>
      </c>
      <c r="F28" s="45">
        <v>3249</v>
      </c>
      <c r="G28" s="44">
        <v>3893</v>
      </c>
      <c r="H28" s="46">
        <v>3517</v>
      </c>
      <c r="I28" s="44">
        <v>4059</v>
      </c>
      <c r="J28" s="44">
        <v>7129</v>
      </c>
      <c r="K28" s="44">
        <v>7436</v>
      </c>
      <c r="L28" s="44">
        <v>7142</v>
      </c>
      <c r="M28" s="44">
        <v>7576</v>
      </c>
      <c r="N28" s="49">
        <v>1937</v>
      </c>
      <c r="O28" s="48">
        <v>2928</v>
      </c>
      <c r="P28" s="48">
        <v>3642</v>
      </c>
      <c r="Q28" s="49">
        <v>5069</v>
      </c>
      <c r="R28" s="49">
        <v>1884</v>
      </c>
      <c r="S28" s="48">
        <v>2070</v>
      </c>
      <c r="T28" s="48">
        <v>2212</v>
      </c>
      <c r="U28" s="48">
        <v>2992</v>
      </c>
    </row>
    <row r="29" spans="1:21" s="26" customFormat="1" ht="18" customHeight="1">
      <c r="A29" s="51" t="s">
        <v>42</v>
      </c>
      <c r="B29" s="44">
        <v>347</v>
      </c>
      <c r="C29" s="44">
        <v>405</v>
      </c>
      <c r="D29" s="44">
        <v>344</v>
      </c>
      <c r="E29" s="44">
        <v>621</v>
      </c>
      <c r="F29" s="45">
        <v>434</v>
      </c>
      <c r="G29" s="44">
        <v>476</v>
      </c>
      <c r="H29" s="46">
        <v>384</v>
      </c>
      <c r="I29" s="44">
        <v>425</v>
      </c>
      <c r="J29" s="44">
        <v>752</v>
      </c>
      <c r="K29" s="44">
        <v>965</v>
      </c>
      <c r="L29" s="44">
        <v>910</v>
      </c>
      <c r="M29" s="44">
        <v>809</v>
      </c>
      <c r="N29" s="47">
        <v>185</v>
      </c>
      <c r="O29" s="48">
        <v>287</v>
      </c>
      <c r="P29" s="48">
        <v>289</v>
      </c>
      <c r="Q29" s="49">
        <v>205</v>
      </c>
      <c r="R29" s="49">
        <v>189</v>
      </c>
      <c r="S29" s="48">
        <v>158</v>
      </c>
      <c r="T29" s="48">
        <v>179</v>
      </c>
      <c r="U29" s="48">
        <v>231</v>
      </c>
    </row>
    <row r="30" spans="1:21" s="26" customFormat="1" ht="18" customHeight="1">
      <c r="A30" s="51" t="s">
        <v>43</v>
      </c>
      <c r="B30" s="44">
        <v>489</v>
      </c>
      <c r="C30" s="44">
        <v>410</v>
      </c>
      <c r="D30" s="44">
        <v>531</v>
      </c>
      <c r="E30" s="44">
        <v>668</v>
      </c>
      <c r="F30" s="45">
        <v>484</v>
      </c>
      <c r="G30" s="44">
        <v>532</v>
      </c>
      <c r="H30" s="46">
        <v>594</v>
      </c>
      <c r="I30" s="44">
        <v>544</v>
      </c>
      <c r="J30" s="44">
        <v>899</v>
      </c>
      <c r="K30" s="44">
        <v>1199</v>
      </c>
      <c r="L30" s="44">
        <v>1016</v>
      </c>
      <c r="M30" s="44">
        <v>1138</v>
      </c>
      <c r="N30" s="47">
        <v>218</v>
      </c>
      <c r="O30" s="48">
        <v>306</v>
      </c>
      <c r="P30" s="48">
        <v>390</v>
      </c>
      <c r="Q30" s="49">
        <v>281</v>
      </c>
      <c r="R30" s="49">
        <v>289</v>
      </c>
      <c r="S30" s="48">
        <v>235</v>
      </c>
      <c r="T30" s="48">
        <v>275</v>
      </c>
      <c r="U30" s="48">
        <v>303</v>
      </c>
    </row>
    <row r="31" spans="1:21" s="26" customFormat="1" ht="18" customHeight="1">
      <c r="A31" s="51" t="s">
        <v>44</v>
      </c>
      <c r="B31" s="44">
        <v>987</v>
      </c>
      <c r="C31" s="44">
        <v>941</v>
      </c>
      <c r="D31" s="44">
        <v>932</v>
      </c>
      <c r="E31" s="44">
        <v>1473</v>
      </c>
      <c r="F31" s="45">
        <v>1057</v>
      </c>
      <c r="G31" s="44">
        <v>1071</v>
      </c>
      <c r="H31" s="46">
        <v>1191</v>
      </c>
      <c r="I31" s="44">
        <v>1018</v>
      </c>
      <c r="J31" s="44">
        <v>1928</v>
      </c>
      <c r="K31" s="44">
        <v>2405</v>
      </c>
      <c r="L31" s="44">
        <v>2128</v>
      </c>
      <c r="M31" s="44">
        <v>2209</v>
      </c>
      <c r="N31" s="47">
        <v>583</v>
      </c>
      <c r="O31" s="48">
        <v>1100</v>
      </c>
      <c r="P31" s="48">
        <v>979</v>
      </c>
      <c r="Q31" s="49">
        <v>793</v>
      </c>
      <c r="R31" s="49">
        <v>566</v>
      </c>
      <c r="S31" s="48">
        <v>463</v>
      </c>
      <c r="T31" s="48">
        <v>506</v>
      </c>
      <c r="U31" s="48">
        <v>533</v>
      </c>
    </row>
    <row r="32" spans="1:21" s="26" customFormat="1" ht="18" customHeight="1">
      <c r="A32" s="51" t="s">
        <v>45</v>
      </c>
      <c r="B32" s="44">
        <v>5872</v>
      </c>
      <c r="C32" s="44">
        <v>5712</v>
      </c>
      <c r="D32" s="44">
        <v>4976</v>
      </c>
      <c r="E32" s="44">
        <v>7946</v>
      </c>
      <c r="F32" s="45">
        <v>5755</v>
      </c>
      <c r="G32" s="44">
        <v>6803</v>
      </c>
      <c r="H32" s="46">
        <v>6090</v>
      </c>
      <c r="I32" s="44">
        <v>6133</v>
      </c>
      <c r="J32" s="44">
        <v>11584</v>
      </c>
      <c r="K32" s="44">
        <v>12922</v>
      </c>
      <c r="L32" s="44">
        <v>12558</v>
      </c>
      <c r="M32" s="44">
        <v>12223</v>
      </c>
      <c r="N32" s="49">
        <v>2700</v>
      </c>
      <c r="O32" s="48">
        <v>4159</v>
      </c>
      <c r="P32" s="48">
        <v>5229</v>
      </c>
      <c r="Q32" s="49">
        <v>4112</v>
      </c>
      <c r="R32" s="49">
        <v>2910</v>
      </c>
      <c r="S32" s="48">
        <v>3249</v>
      </c>
      <c r="T32" s="48">
        <v>3418</v>
      </c>
      <c r="U32" s="48">
        <v>3859</v>
      </c>
    </row>
    <row r="33" spans="1:21" s="26" customFormat="1" ht="18" customHeight="1">
      <c r="A33" s="51" t="s">
        <v>46</v>
      </c>
      <c r="B33" s="44">
        <v>2073</v>
      </c>
      <c r="C33" s="44">
        <v>1731</v>
      </c>
      <c r="D33" s="44">
        <v>1663</v>
      </c>
      <c r="E33" s="44">
        <v>2440</v>
      </c>
      <c r="F33" s="45">
        <v>1764</v>
      </c>
      <c r="G33" s="44">
        <v>2042</v>
      </c>
      <c r="H33" s="46">
        <v>2178</v>
      </c>
      <c r="I33" s="52">
        <v>2150</v>
      </c>
      <c r="J33" s="44">
        <v>3804</v>
      </c>
      <c r="K33" s="44">
        <v>4103</v>
      </c>
      <c r="L33" s="44">
        <v>3806</v>
      </c>
      <c r="M33" s="44">
        <v>4328</v>
      </c>
      <c r="N33" s="49">
        <v>1083</v>
      </c>
      <c r="O33" s="48">
        <v>2343</v>
      </c>
      <c r="P33" s="48">
        <v>2466</v>
      </c>
      <c r="Q33" s="49">
        <v>1588</v>
      </c>
      <c r="R33" s="49">
        <v>1016</v>
      </c>
      <c r="S33" s="48">
        <v>942</v>
      </c>
      <c r="T33" s="48">
        <v>1200</v>
      </c>
      <c r="U33" s="48">
        <v>1126</v>
      </c>
    </row>
    <row r="34" spans="1:21" s="26" customFormat="1" ht="18" customHeight="1">
      <c r="A34" s="51" t="s">
        <v>47</v>
      </c>
      <c r="B34" s="44">
        <v>100</v>
      </c>
      <c r="C34" s="44">
        <v>96</v>
      </c>
      <c r="D34" s="44">
        <v>170</v>
      </c>
      <c r="E34" s="44">
        <v>175</v>
      </c>
      <c r="F34" s="45">
        <v>162</v>
      </c>
      <c r="G34" s="44">
        <v>150</v>
      </c>
      <c r="H34" s="46">
        <v>170</v>
      </c>
      <c r="I34" s="44">
        <v>157</v>
      </c>
      <c r="J34" s="44">
        <v>196</v>
      </c>
      <c r="K34" s="44">
        <v>345</v>
      </c>
      <c r="L34" s="44">
        <v>312</v>
      </c>
      <c r="M34" s="44">
        <v>327</v>
      </c>
      <c r="N34" s="47">
        <v>60</v>
      </c>
      <c r="O34" s="48">
        <v>90</v>
      </c>
      <c r="P34" s="48">
        <v>114</v>
      </c>
      <c r="Q34" s="49">
        <v>89</v>
      </c>
      <c r="R34" s="49">
        <v>85</v>
      </c>
      <c r="S34" s="48">
        <v>34</v>
      </c>
      <c r="T34" s="48">
        <v>51</v>
      </c>
      <c r="U34" s="48">
        <v>56</v>
      </c>
    </row>
    <row r="35" spans="1:21" s="26" customFormat="1" ht="18" customHeight="1">
      <c r="A35" s="51" t="s">
        <v>48</v>
      </c>
      <c r="B35" s="44">
        <v>167</v>
      </c>
      <c r="C35" s="44">
        <v>176</v>
      </c>
      <c r="D35" s="44">
        <v>205</v>
      </c>
      <c r="E35" s="44">
        <v>370</v>
      </c>
      <c r="F35" s="45">
        <v>204</v>
      </c>
      <c r="G35" s="44">
        <v>188</v>
      </c>
      <c r="H35" s="46">
        <v>152</v>
      </c>
      <c r="I35" s="44">
        <v>211</v>
      </c>
      <c r="J35" s="44">
        <v>343</v>
      </c>
      <c r="K35" s="44">
        <v>575</v>
      </c>
      <c r="L35" s="44">
        <v>392</v>
      </c>
      <c r="M35" s="44">
        <v>363</v>
      </c>
      <c r="N35" s="47">
        <v>121</v>
      </c>
      <c r="O35" s="48">
        <v>131</v>
      </c>
      <c r="P35" s="48">
        <v>118</v>
      </c>
      <c r="Q35" s="49">
        <v>48</v>
      </c>
      <c r="R35" s="49">
        <v>45</v>
      </c>
      <c r="S35" s="48">
        <v>124</v>
      </c>
      <c r="T35" s="48">
        <v>131</v>
      </c>
      <c r="U35" s="48">
        <v>158</v>
      </c>
    </row>
    <row r="36" spans="1:21" s="26" customFormat="1" ht="18" customHeight="1">
      <c r="A36" s="51" t="s">
        <v>49</v>
      </c>
      <c r="B36" s="44">
        <v>97</v>
      </c>
      <c r="C36" s="44">
        <v>99</v>
      </c>
      <c r="D36" s="44">
        <v>85</v>
      </c>
      <c r="E36" s="44">
        <v>180</v>
      </c>
      <c r="F36" s="45">
        <v>121</v>
      </c>
      <c r="G36" s="44">
        <v>98</v>
      </c>
      <c r="H36" s="46">
        <v>72</v>
      </c>
      <c r="I36" s="44">
        <v>56</v>
      </c>
      <c r="J36" s="44">
        <v>196</v>
      </c>
      <c r="K36" s="44">
        <v>265</v>
      </c>
      <c r="L36" s="44">
        <v>219</v>
      </c>
      <c r="M36" s="44">
        <v>128</v>
      </c>
      <c r="N36" s="47">
        <v>19</v>
      </c>
      <c r="O36" s="48">
        <v>22</v>
      </c>
      <c r="P36" s="48">
        <v>22</v>
      </c>
      <c r="Q36" s="49">
        <v>14</v>
      </c>
      <c r="R36" s="49">
        <v>13</v>
      </c>
      <c r="S36" s="48">
        <v>32</v>
      </c>
      <c r="T36" s="48">
        <v>58</v>
      </c>
      <c r="U36" s="48">
        <v>54</v>
      </c>
    </row>
    <row r="37" spans="1:21" s="26" customFormat="1" ht="18" customHeight="1">
      <c r="A37" s="51" t="s">
        <v>50</v>
      </c>
      <c r="B37" s="44">
        <v>127</v>
      </c>
      <c r="C37" s="44">
        <v>125</v>
      </c>
      <c r="D37" s="44">
        <v>94</v>
      </c>
      <c r="E37" s="44">
        <v>147</v>
      </c>
      <c r="F37" s="45">
        <v>92</v>
      </c>
      <c r="G37" s="44">
        <v>79</v>
      </c>
      <c r="H37" s="46">
        <v>108</v>
      </c>
      <c r="I37" s="44">
        <v>128</v>
      </c>
      <c r="J37" s="44">
        <v>252</v>
      </c>
      <c r="K37" s="44">
        <v>241</v>
      </c>
      <c r="L37" s="44">
        <v>171</v>
      </c>
      <c r="M37" s="44">
        <v>236</v>
      </c>
      <c r="N37" s="47">
        <v>57</v>
      </c>
      <c r="O37" s="48">
        <v>82</v>
      </c>
      <c r="P37" s="48">
        <v>98</v>
      </c>
      <c r="Q37" s="49">
        <v>59</v>
      </c>
      <c r="R37" s="49">
        <v>56</v>
      </c>
      <c r="S37" s="48">
        <v>51</v>
      </c>
      <c r="T37" s="48">
        <v>94</v>
      </c>
      <c r="U37" s="48">
        <v>109</v>
      </c>
    </row>
    <row r="38" spans="1:21" s="26" customFormat="1" ht="18" customHeight="1">
      <c r="A38" s="51" t="s">
        <v>51</v>
      </c>
      <c r="B38" s="44">
        <v>703</v>
      </c>
      <c r="C38" s="44">
        <v>751</v>
      </c>
      <c r="D38" s="44">
        <v>667</v>
      </c>
      <c r="E38" s="44">
        <v>1043</v>
      </c>
      <c r="F38" s="45">
        <v>678</v>
      </c>
      <c r="G38" s="44">
        <v>768</v>
      </c>
      <c r="H38" s="46">
        <v>738</v>
      </c>
      <c r="I38" s="52">
        <v>572</v>
      </c>
      <c r="J38" s="44">
        <v>1454</v>
      </c>
      <c r="K38" s="44">
        <v>1710</v>
      </c>
      <c r="L38" s="44">
        <v>1446</v>
      </c>
      <c r="M38" s="44">
        <v>1310</v>
      </c>
      <c r="N38" s="47">
        <v>310</v>
      </c>
      <c r="O38" s="48">
        <v>449</v>
      </c>
      <c r="P38" s="48">
        <v>566</v>
      </c>
      <c r="Q38" s="49">
        <v>618</v>
      </c>
      <c r="R38" s="49">
        <v>390</v>
      </c>
      <c r="S38" s="48">
        <v>508</v>
      </c>
      <c r="T38" s="48">
        <v>611</v>
      </c>
      <c r="U38" s="48">
        <v>605</v>
      </c>
    </row>
    <row r="39" spans="1:21" s="26" customFormat="1" ht="18" customHeight="1">
      <c r="A39" s="51" t="s">
        <v>52</v>
      </c>
      <c r="B39" s="44">
        <v>830</v>
      </c>
      <c r="C39" s="44">
        <v>923</v>
      </c>
      <c r="D39" s="44">
        <v>913</v>
      </c>
      <c r="E39" s="44">
        <v>1849</v>
      </c>
      <c r="F39" s="45">
        <v>1160</v>
      </c>
      <c r="G39" s="44">
        <v>1302</v>
      </c>
      <c r="H39" s="46">
        <v>1371</v>
      </c>
      <c r="I39" s="44">
        <v>1378</v>
      </c>
      <c r="J39" s="44">
        <v>1753</v>
      </c>
      <c r="K39" s="44">
        <v>2762</v>
      </c>
      <c r="L39" s="44">
        <v>2462</v>
      </c>
      <c r="M39" s="44">
        <v>2749</v>
      </c>
      <c r="N39" s="47">
        <v>579</v>
      </c>
      <c r="O39" s="48">
        <v>700</v>
      </c>
      <c r="P39" s="48">
        <v>691</v>
      </c>
      <c r="Q39" s="49">
        <v>713</v>
      </c>
      <c r="R39" s="49">
        <v>449</v>
      </c>
      <c r="S39" s="48">
        <v>392</v>
      </c>
      <c r="T39" s="48">
        <v>492</v>
      </c>
      <c r="U39" s="48">
        <v>634</v>
      </c>
    </row>
    <row r="40" spans="1:21" s="26" customFormat="1" ht="18" customHeight="1">
      <c r="A40" s="51" t="s">
        <v>53</v>
      </c>
      <c r="B40" s="44">
        <v>401</v>
      </c>
      <c r="C40" s="44">
        <v>379</v>
      </c>
      <c r="D40" s="44">
        <v>416</v>
      </c>
      <c r="E40" s="44">
        <v>573</v>
      </c>
      <c r="F40" s="45">
        <v>422</v>
      </c>
      <c r="G40" s="44">
        <v>379</v>
      </c>
      <c r="H40" s="46">
        <v>405</v>
      </c>
      <c r="I40" s="44">
        <v>418</v>
      </c>
      <c r="J40" s="44">
        <v>780</v>
      </c>
      <c r="K40" s="44">
        <v>989</v>
      </c>
      <c r="L40" s="44">
        <v>801</v>
      </c>
      <c r="M40" s="44">
        <v>823</v>
      </c>
      <c r="N40" s="47">
        <v>217</v>
      </c>
      <c r="O40" s="48">
        <v>156</v>
      </c>
      <c r="P40" s="48">
        <v>157</v>
      </c>
      <c r="Q40" s="49">
        <v>146</v>
      </c>
      <c r="R40" s="49">
        <v>230</v>
      </c>
      <c r="S40" s="48">
        <v>192</v>
      </c>
      <c r="T40" s="48">
        <v>190</v>
      </c>
      <c r="U40" s="48">
        <v>252</v>
      </c>
    </row>
    <row r="41" spans="1:21" s="26" customFormat="1" ht="18" customHeight="1">
      <c r="A41" s="51" t="s">
        <v>54</v>
      </c>
      <c r="B41" s="44">
        <v>230</v>
      </c>
      <c r="C41" s="44">
        <v>196</v>
      </c>
      <c r="D41" s="44">
        <v>236</v>
      </c>
      <c r="E41" s="44">
        <v>367</v>
      </c>
      <c r="F41" s="45">
        <v>216</v>
      </c>
      <c r="G41" s="44">
        <v>211</v>
      </c>
      <c r="H41" s="46">
        <v>266</v>
      </c>
      <c r="I41" s="44">
        <v>257</v>
      </c>
      <c r="J41" s="44">
        <v>426</v>
      </c>
      <c r="K41" s="44">
        <v>603</v>
      </c>
      <c r="L41" s="44">
        <v>427</v>
      </c>
      <c r="M41" s="44">
        <v>523</v>
      </c>
      <c r="N41" s="47">
        <v>139</v>
      </c>
      <c r="O41" s="48">
        <v>125</v>
      </c>
      <c r="P41" s="48">
        <v>113</v>
      </c>
      <c r="Q41" s="49">
        <v>124</v>
      </c>
      <c r="R41" s="49">
        <v>82</v>
      </c>
      <c r="S41" s="48">
        <v>82</v>
      </c>
      <c r="T41" s="48">
        <v>76</v>
      </c>
      <c r="U41" s="48">
        <v>144</v>
      </c>
    </row>
    <row r="42" spans="1:21" s="26" customFormat="1" ht="18" customHeight="1">
      <c r="A42" s="51" t="s">
        <v>55</v>
      </c>
      <c r="B42" s="44">
        <v>348</v>
      </c>
      <c r="C42" s="44">
        <v>307</v>
      </c>
      <c r="D42" s="44">
        <v>343</v>
      </c>
      <c r="E42" s="44">
        <v>543</v>
      </c>
      <c r="F42" s="45">
        <v>535</v>
      </c>
      <c r="G42" s="44">
        <v>414</v>
      </c>
      <c r="H42" s="46">
        <v>393</v>
      </c>
      <c r="I42" s="52">
        <v>386</v>
      </c>
      <c r="J42" s="44">
        <v>655</v>
      </c>
      <c r="K42" s="44">
        <v>886</v>
      </c>
      <c r="L42" s="44">
        <v>949</v>
      </c>
      <c r="M42" s="44">
        <v>779</v>
      </c>
      <c r="N42" s="47">
        <v>148</v>
      </c>
      <c r="O42" s="48">
        <v>135</v>
      </c>
      <c r="P42" s="48">
        <v>195</v>
      </c>
      <c r="Q42" s="49">
        <v>113</v>
      </c>
      <c r="R42" s="49">
        <v>109</v>
      </c>
      <c r="S42" s="48">
        <v>147</v>
      </c>
      <c r="T42" s="48">
        <v>125</v>
      </c>
      <c r="U42" s="48">
        <v>146</v>
      </c>
    </row>
    <row r="43" spans="1:21" s="26" customFormat="1" ht="18" customHeight="1">
      <c r="A43" s="51" t="s">
        <v>56</v>
      </c>
      <c r="B43" s="44">
        <v>593</v>
      </c>
      <c r="C43" s="44">
        <v>591</v>
      </c>
      <c r="D43" s="44">
        <v>385</v>
      </c>
      <c r="E43" s="44">
        <v>606</v>
      </c>
      <c r="F43" s="45">
        <v>492</v>
      </c>
      <c r="G43" s="44">
        <v>458</v>
      </c>
      <c r="H43" s="46">
        <v>438</v>
      </c>
      <c r="I43" s="44">
        <v>771</v>
      </c>
      <c r="J43" s="44">
        <v>1184</v>
      </c>
      <c r="K43" s="44">
        <v>991</v>
      </c>
      <c r="L43" s="44">
        <v>950</v>
      </c>
      <c r="M43" s="44">
        <v>1209</v>
      </c>
      <c r="N43" s="47">
        <v>218</v>
      </c>
      <c r="O43" s="48">
        <v>180</v>
      </c>
      <c r="P43" s="48">
        <v>175</v>
      </c>
      <c r="Q43" s="49">
        <v>240</v>
      </c>
      <c r="R43" s="49">
        <v>184</v>
      </c>
      <c r="S43" s="48">
        <v>225</v>
      </c>
      <c r="T43" s="48">
        <v>188</v>
      </c>
      <c r="U43" s="48">
        <v>256</v>
      </c>
    </row>
    <row r="44" spans="1:21" s="26" customFormat="1" ht="18" customHeight="1">
      <c r="A44" s="51" t="s">
        <v>57</v>
      </c>
      <c r="B44" s="44">
        <v>259</v>
      </c>
      <c r="C44" s="44">
        <v>181</v>
      </c>
      <c r="D44" s="44">
        <v>210</v>
      </c>
      <c r="E44" s="44">
        <v>255</v>
      </c>
      <c r="F44" s="45">
        <v>116</v>
      </c>
      <c r="G44" s="44">
        <v>151</v>
      </c>
      <c r="H44" s="46">
        <v>197</v>
      </c>
      <c r="I44" s="44">
        <v>186</v>
      </c>
      <c r="J44" s="44">
        <v>440</v>
      </c>
      <c r="K44" s="44">
        <v>465</v>
      </c>
      <c r="L44" s="44">
        <v>267</v>
      </c>
      <c r="M44" s="44">
        <v>383</v>
      </c>
      <c r="N44" s="47">
        <v>86</v>
      </c>
      <c r="O44" s="48">
        <v>100</v>
      </c>
      <c r="P44" s="48">
        <v>78</v>
      </c>
      <c r="Q44" s="49">
        <v>118</v>
      </c>
      <c r="R44" s="49">
        <v>100</v>
      </c>
      <c r="S44" s="48">
        <v>80</v>
      </c>
      <c r="T44" s="48">
        <v>83</v>
      </c>
      <c r="U44" s="48">
        <v>128</v>
      </c>
    </row>
    <row r="45" spans="1:21" s="26" customFormat="1" ht="18" customHeight="1">
      <c r="A45" s="51" t="s">
        <v>58</v>
      </c>
      <c r="B45" s="44">
        <v>2433</v>
      </c>
      <c r="C45" s="44">
        <v>2287</v>
      </c>
      <c r="D45" s="44">
        <v>2207</v>
      </c>
      <c r="E45" s="44">
        <v>3889</v>
      </c>
      <c r="F45" s="45">
        <v>2817</v>
      </c>
      <c r="G45" s="44">
        <v>3099</v>
      </c>
      <c r="H45" s="46">
        <v>2996</v>
      </c>
      <c r="I45" s="44">
        <v>2946</v>
      </c>
      <c r="J45" s="44">
        <v>4720</v>
      </c>
      <c r="K45" s="44">
        <v>6096</v>
      </c>
      <c r="L45" s="44">
        <v>5916</v>
      </c>
      <c r="M45" s="44">
        <v>5942</v>
      </c>
      <c r="N45" s="49">
        <v>1276</v>
      </c>
      <c r="O45" s="48">
        <v>1679</v>
      </c>
      <c r="P45" s="48">
        <v>2246</v>
      </c>
      <c r="Q45" s="49">
        <v>1823</v>
      </c>
      <c r="R45" s="49">
        <v>1710</v>
      </c>
      <c r="S45" s="48">
        <v>1433</v>
      </c>
      <c r="T45" s="48">
        <v>2096</v>
      </c>
      <c r="U45" s="48">
        <v>2637</v>
      </c>
    </row>
    <row r="46" spans="1:21" s="26" customFormat="1" ht="18" customHeight="1">
      <c r="A46" s="51" t="s">
        <v>59</v>
      </c>
      <c r="B46" s="44">
        <v>449</v>
      </c>
      <c r="C46" s="44">
        <v>413</v>
      </c>
      <c r="D46" s="44">
        <v>454</v>
      </c>
      <c r="E46" s="44">
        <v>706</v>
      </c>
      <c r="F46" s="45">
        <v>425</v>
      </c>
      <c r="G46" s="44">
        <v>650</v>
      </c>
      <c r="H46" s="46">
        <v>475</v>
      </c>
      <c r="I46" s="44">
        <v>608</v>
      </c>
      <c r="J46" s="44">
        <v>862</v>
      </c>
      <c r="K46" s="44">
        <v>1160</v>
      </c>
      <c r="L46" s="44">
        <v>1075</v>
      </c>
      <c r="M46" s="44">
        <v>1083</v>
      </c>
      <c r="N46" s="47">
        <v>174</v>
      </c>
      <c r="O46" s="48">
        <v>306</v>
      </c>
      <c r="P46" s="48">
        <v>318</v>
      </c>
      <c r="Q46" s="49">
        <v>308</v>
      </c>
      <c r="R46" s="49">
        <v>186</v>
      </c>
      <c r="S46" s="48">
        <v>180</v>
      </c>
      <c r="T46" s="48">
        <v>244</v>
      </c>
      <c r="U46" s="48">
        <v>397</v>
      </c>
    </row>
    <row r="47" spans="1:21" s="26" customFormat="1" ht="18" customHeight="1">
      <c r="A47" s="51" t="s">
        <v>60</v>
      </c>
      <c r="B47" s="44">
        <v>494</v>
      </c>
      <c r="C47" s="44">
        <v>404</v>
      </c>
      <c r="D47" s="44">
        <v>306</v>
      </c>
      <c r="E47" s="44">
        <v>420</v>
      </c>
      <c r="F47" s="45">
        <v>292</v>
      </c>
      <c r="G47" s="44">
        <v>360</v>
      </c>
      <c r="H47" s="46">
        <v>341</v>
      </c>
      <c r="I47" s="44">
        <v>381</v>
      </c>
      <c r="J47" s="44">
        <v>898</v>
      </c>
      <c r="K47" s="44">
        <v>726</v>
      </c>
      <c r="L47" s="44">
        <v>652</v>
      </c>
      <c r="M47" s="44">
        <v>722</v>
      </c>
      <c r="N47" s="47">
        <v>140</v>
      </c>
      <c r="O47" s="48">
        <v>163</v>
      </c>
      <c r="P47" s="48">
        <v>194</v>
      </c>
      <c r="Q47" s="49">
        <v>156</v>
      </c>
      <c r="R47" s="49">
        <v>163</v>
      </c>
      <c r="S47" s="48">
        <v>160</v>
      </c>
      <c r="T47" s="48">
        <v>206</v>
      </c>
      <c r="U47" s="48">
        <v>244</v>
      </c>
    </row>
    <row r="48" spans="1:21" s="26" customFormat="1" ht="18" customHeight="1">
      <c r="A48" s="51" t="s">
        <v>61</v>
      </c>
      <c r="B48" s="44">
        <v>434</v>
      </c>
      <c r="C48" s="44">
        <v>305</v>
      </c>
      <c r="D48" s="44">
        <v>310</v>
      </c>
      <c r="E48" s="44">
        <v>467</v>
      </c>
      <c r="F48" s="45">
        <v>356</v>
      </c>
      <c r="G48" s="44">
        <v>410</v>
      </c>
      <c r="H48" s="46">
        <v>476</v>
      </c>
      <c r="I48" s="44">
        <v>477</v>
      </c>
      <c r="J48" s="44">
        <v>739</v>
      </c>
      <c r="K48" s="44">
        <v>777</v>
      </c>
      <c r="L48" s="44">
        <v>766</v>
      </c>
      <c r="M48" s="44">
        <v>953</v>
      </c>
      <c r="N48" s="47">
        <v>258</v>
      </c>
      <c r="O48" s="48">
        <v>259</v>
      </c>
      <c r="P48" s="48">
        <v>272</v>
      </c>
      <c r="Q48" s="49">
        <v>268</v>
      </c>
      <c r="R48" s="49">
        <v>229</v>
      </c>
      <c r="S48" s="48">
        <v>171</v>
      </c>
      <c r="T48" s="48">
        <v>240</v>
      </c>
      <c r="U48" s="48">
        <v>253</v>
      </c>
    </row>
    <row r="49" spans="1:21" s="26" customFormat="1" ht="18" customHeight="1">
      <c r="A49" s="51" t="s">
        <v>62</v>
      </c>
      <c r="B49" s="44">
        <v>363</v>
      </c>
      <c r="C49" s="44">
        <v>545</v>
      </c>
      <c r="D49" s="44">
        <v>410</v>
      </c>
      <c r="E49" s="44">
        <v>759</v>
      </c>
      <c r="F49" s="45">
        <v>465</v>
      </c>
      <c r="G49" s="44">
        <v>508</v>
      </c>
      <c r="H49" s="46">
        <v>592</v>
      </c>
      <c r="I49" s="44">
        <v>645</v>
      </c>
      <c r="J49" s="44">
        <v>908</v>
      </c>
      <c r="K49" s="44">
        <v>1169</v>
      </c>
      <c r="L49" s="44">
        <v>973</v>
      </c>
      <c r="M49" s="44">
        <v>1237</v>
      </c>
      <c r="N49" s="47">
        <v>275</v>
      </c>
      <c r="O49" s="48">
        <v>278</v>
      </c>
      <c r="P49" s="48">
        <v>451</v>
      </c>
      <c r="Q49" s="49">
        <v>302</v>
      </c>
      <c r="R49" s="49">
        <v>255</v>
      </c>
      <c r="S49" s="48">
        <v>191</v>
      </c>
      <c r="T49" s="48">
        <v>323</v>
      </c>
      <c r="U49" s="48">
        <v>324</v>
      </c>
    </row>
    <row r="50" spans="1:21" s="26" customFormat="1" ht="18" customHeight="1">
      <c r="A50" s="51" t="s">
        <v>63</v>
      </c>
      <c r="B50" s="44">
        <v>395</v>
      </c>
      <c r="C50" s="44">
        <v>388</v>
      </c>
      <c r="D50" s="44">
        <v>326</v>
      </c>
      <c r="E50" s="44">
        <v>1076</v>
      </c>
      <c r="F50" s="45">
        <v>465</v>
      </c>
      <c r="G50" s="44">
        <v>745</v>
      </c>
      <c r="H50" s="46">
        <v>742</v>
      </c>
      <c r="I50" s="52">
        <v>577</v>
      </c>
      <c r="J50" s="44">
        <v>783</v>
      </c>
      <c r="K50" s="44">
        <v>1402</v>
      </c>
      <c r="L50" s="44">
        <v>1210</v>
      </c>
      <c r="M50" s="44">
        <v>1319</v>
      </c>
      <c r="N50" s="47">
        <v>312</v>
      </c>
      <c r="O50" s="48">
        <v>288</v>
      </c>
      <c r="P50" s="48">
        <v>289</v>
      </c>
      <c r="Q50" s="49">
        <v>250</v>
      </c>
      <c r="R50" s="49">
        <v>261</v>
      </c>
      <c r="S50" s="48">
        <v>319</v>
      </c>
      <c r="T50" s="48">
        <v>271</v>
      </c>
      <c r="U50" s="48">
        <v>259</v>
      </c>
    </row>
    <row r="51" spans="1:21" s="26" customFormat="1" ht="18" customHeight="1">
      <c r="A51" s="51" t="s">
        <v>64</v>
      </c>
      <c r="B51" s="44">
        <v>357</v>
      </c>
      <c r="C51" s="44">
        <v>318</v>
      </c>
      <c r="D51" s="44">
        <v>261</v>
      </c>
      <c r="E51" s="44">
        <v>352</v>
      </c>
      <c r="F51" s="45">
        <v>226</v>
      </c>
      <c r="G51" s="44">
        <v>244</v>
      </c>
      <c r="H51" s="46">
        <v>268</v>
      </c>
      <c r="I51" s="44">
        <v>279</v>
      </c>
      <c r="J51" s="44">
        <v>675</v>
      </c>
      <c r="K51" s="44">
        <v>613</v>
      </c>
      <c r="L51" s="44">
        <v>470</v>
      </c>
      <c r="M51" s="44">
        <v>547</v>
      </c>
      <c r="N51" s="47">
        <v>109</v>
      </c>
      <c r="O51" s="48">
        <v>122</v>
      </c>
      <c r="P51" s="48">
        <v>116</v>
      </c>
      <c r="Q51" s="49">
        <v>105</v>
      </c>
      <c r="R51" s="49">
        <v>101</v>
      </c>
      <c r="S51" s="48">
        <v>85</v>
      </c>
      <c r="T51" s="48">
        <v>78</v>
      </c>
      <c r="U51" s="48">
        <v>122</v>
      </c>
    </row>
    <row r="52" spans="1:21" s="26" customFormat="1" ht="18" customHeight="1" thickBot="1">
      <c r="A52" s="53" t="s">
        <v>65</v>
      </c>
      <c r="B52" s="44">
        <v>658</v>
      </c>
      <c r="C52" s="44">
        <v>599</v>
      </c>
      <c r="D52" s="44">
        <v>801</v>
      </c>
      <c r="E52" s="44">
        <v>1169</v>
      </c>
      <c r="F52" s="54">
        <v>788</v>
      </c>
      <c r="G52" s="44">
        <v>856</v>
      </c>
      <c r="H52" s="55">
        <v>952</v>
      </c>
      <c r="I52" s="55">
        <v>785</v>
      </c>
      <c r="J52" s="56">
        <v>1257</v>
      </c>
      <c r="K52" s="56">
        <v>1970</v>
      </c>
      <c r="L52" s="56">
        <v>1644</v>
      </c>
      <c r="M52" s="56">
        <v>1737</v>
      </c>
      <c r="N52" s="47">
        <v>485</v>
      </c>
      <c r="O52" s="48">
        <v>541</v>
      </c>
      <c r="P52" s="48">
        <v>702</v>
      </c>
      <c r="Q52" s="49">
        <v>526</v>
      </c>
      <c r="R52" s="49">
        <v>436</v>
      </c>
      <c r="S52" s="48">
        <v>436</v>
      </c>
      <c r="T52" s="57">
        <v>483</v>
      </c>
      <c r="U52" s="58">
        <v>568</v>
      </c>
    </row>
    <row r="53" spans="1:21" s="26" customFormat="1" ht="18" customHeight="1" thickBot="1" thickTop="1">
      <c r="A53" s="59" t="s">
        <v>66</v>
      </c>
      <c r="B53" s="60">
        <v>50108</v>
      </c>
      <c r="C53" s="61">
        <v>46627</v>
      </c>
      <c r="D53" s="60">
        <v>41892</v>
      </c>
      <c r="E53" s="61">
        <v>69154</v>
      </c>
      <c r="F53" s="60">
        <v>48674</v>
      </c>
      <c r="G53" s="61">
        <v>54532</v>
      </c>
      <c r="H53" s="60">
        <v>53503</v>
      </c>
      <c r="I53" s="61">
        <v>53763</v>
      </c>
      <c r="J53" s="62">
        <v>96735</v>
      </c>
      <c r="K53" s="62">
        <v>111046</v>
      </c>
      <c r="L53" s="62">
        <v>103206</v>
      </c>
      <c r="M53" s="62">
        <v>107266</v>
      </c>
      <c r="N53" s="63">
        <v>25344</v>
      </c>
      <c r="O53" s="64">
        <v>36456</v>
      </c>
      <c r="P53" s="65">
        <v>43544</v>
      </c>
      <c r="Q53" s="66">
        <v>35925</v>
      </c>
      <c r="R53" s="63">
        <v>25695</v>
      </c>
      <c r="S53" s="64">
        <v>24938</v>
      </c>
      <c r="T53" s="64">
        <v>28873</v>
      </c>
      <c r="U53" s="64">
        <v>29401</v>
      </c>
    </row>
    <row r="54" spans="1:21" s="26" customFormat="1" ht="18" customHeight="1" thickTop="1">
      <c r="A54" s="59" t="s">
        <v>67</v>
      </c>
      <c r="B54" s="67"/>
      <c r="C54" s="68">
        <v>96735</v>
      </c>
      <c r="D54" s="67"/>
      <c r="E54" s="68">
        <v>111046</v>
      </c>
      <c r="F54" s="67"/>
      <c r="G54" s="68">
        <v>103206</v>
      </c>
      <c r="H54" s="67"/>
      <c r="I54" s="68">
        <v>107266</v>
      </c>
      <c r="J54" s="69">
        <v>96735</v>
      </c>
      <c r="K54" s="70">
        <v>111046</v>
      </c>
      <c r="L54" s="70">
        <v>103206</v>
      </c>
      <c r="M54" s="70">
        <v>107266</v>
      </c>
      <c r="N54" s="71"/>
      <c r="O54" s="72"/>
      <c r="P54" s="73"/>
      <c r="Q54" s="68">
        <v>141269</v>
      </c>
      <c r="R54" s="74"/>
      <c r="S54" s="75"/>
      <c r="T54" s="75"/>
      <c r="U54" s="68">
        <v>108907</v>
      </c>
    </row>
    <row r="55" spans="1:21" s="26" customFormat="1" ht="15" customHeight="1">
      <c r="A55" s="76"/>
      <c r="B55" s="77"/>
      <c r="C55" s="77"/>
      <c r="D55" s="77"/>
      <c r="E55" s="77"/>
      <c r="F55" s="77"/>
      <c r="G55" s="77"/>
      <c r="H55" s="78"/>
      <c r="I55" s="79"/>
      <c r="J55" s="79"/>
      <c r="K55" s="79"/>
      <c r="L55" s="79"/>
      <c r="M55" s="79"/>
      <c r="O55" s="80"/>
      <c r="P55" s="81"/>
      <c r="Q55" s="82"/>
      <c r="R55" s="82"/>
      <c r="S55" s="82"/>
      <c r="T55" s="82"/>
      <c r="U55" s="82"/>
    </row>
    <row r="56" spans="17:21" ht="27" customHeight="1">
      <c r="Q56" s="86"/>
      <c r="R56" s="86"/>
      <c r="S56" s="86"/>
      <c r="T56" s="86"/>
      <c r="U56" s="86"/>
    </row>
    <row r="57" spans="17:21" ht="27" customHeight="1">
      <c r="Q57" s="86"/>
      <c r="R57" s="86"/>
      <c r="S57" s="86"/>
      <c r="T57" s="86"/>
      <c r="U57" s="86"/>
    </row>
    <row r="58" spans="17:21" ht="27" customHeight="1">
      <c r="Q58" s="86"/>
      <c r="R58" s="86"/>
      <c r="S58" s="86"/>
      <c r="T58" s="86"/>
      <c r="U58" s="86"/>
    </row>
    <row r="59" spans="17:21" ht="27" customHeight="1">
      <c r="Q59" s="86"/>
      <c r="R59" s="86"/>
      <c r="S59" s="86"/>
      <c r="T59" s="86"/>
      <c r="U59" s="86"/>
    </row>
    <row r="60" spans="17:21" ht="27" customHeight="1">
      <c r="Q60" s="86"/>
      <c r="R60" s="86"/>
      <c r="S60" s="86"/>
      <c r="T60" s="86"/>
      <c r="U60" s="86"/>
    </row>
    <row r="61" spans="17:21" ht="27" customHeight="1">
      <c r="Q61" s="86"/>
      <c r="R61" s="86"/>
      <c r="S61" s="86"/>
      <c r="T61" s="86"/>
      <c r="U61" s="86"/>
    </row>
    <row r="62" spans="17:21" ht="27" customHeight="1">
      <c r="Q62" s="86"/>
      <c r="R62" s="86"/>
      <c r="S62" s="86"/>
      <c r="T62" s="86"/>
      <c r="U62" s="86"/>
    </row>
    <row r="63" spans="17:21" ht="27" customHeight="1">
      <c r="Q63" s="86"/>
      <c r="R63" s="86"/>
      <c r="S63" s="86"/>
      <c r="T63" s="86"/>
      <c r="U63" s="86"/>
    </row>
    <row r="64" spans="17:21" ht="27" customHeight="1">
      <c r="Q64" s="86"/>
      <c r="R64" s="86"/>
      <c r="S64" s="86"/>
      <c r="T64" s="86"/>
      <c r="U64" s="86"/>
    </row>
    <row r="65" spans="17:21" ht="27" customHeight="1">
      <c r="Q65" s="87"/>
      <c r="R65" s="87"/>
      <c r="S65" s="87"/>
      <c r="T65" s="87"/>
      <c r="U65" s="87"/>
    </row>
    <row r="66" spans="17:21" ht="27" customHeight="1">
      <c r="Q66" s="87"/>
      <c r="R66" s="87"/>
      <c r="S66" s="87"/>
      <c r="T66" s="87"/>
      <c r="U66" s="87"/>
    </row>
    <row r="67" spans="17:21" ht="27" customHeight="1">
      <c r="Q67" s="87"/>
      <c r="R67" s="87"/>
      <c r="S67" s="87"/>
      <c r="T67" s="87"/>
      <c r="U67" s="87"/>
    </row>
    <row r="68" spans="17:21" ht="27" customHeight="1">
      <c r="Q68" s="87"/>
      <c r="R68" s="87"/>
      <c r="S68" s="87"/>
      <c r="T68" s="87"/>
      <c r="U68" s="87"/>
    </row>
    <row r="69" spans="17:21" ht="27" customHeight="1">
      <c r="Q69" s="87"/>
      <c r="R69" s="87"/>
      <c r="S69" s="87"/>
      <c r="T69" s="87"/>
      <c r="U69" s="87"/>
    </row>
    <row r="70" spans="17:21" ht="27" customHeight="1">
      <c r="Q70" s="87"/>
      <c r="R70" s="87"/>
      <c r="S70" s="87"/>
      <c r="T70" s="87"/>
      <c r="U70" s="87"/>
    </row>
    <row r="71" spans="17:21" ht="27" customHeight="1">
      <c r="Q71" s="87"/>
      <c r="R71" s="87"/>
      <c r="S71" s="87"/>
      <c r="T71" s="87"/>
      <c r="U71" s="87"/>
    </row>
    <row r="72" spans="17:21" ht="27" customHeight="1">
      <c r="Q72" s="87"/>
      <c r="R72" s="87"/>
      <c r="S72" s="87"/>
      <c r="T72" s="87"/>
      <c r="U72" s="87"/>
    </row>
    <row r="73" spans="17:21" ht="27" customHeight="1">
      <c r="Q73" s="87"/>
      <c r="R73" s="87"/>
      <c r="S73" s="87"/>
      <c r="T73" s="87"/>
      <c r="U73" s="87"/>
    </row>
    <row r="74" spans="17:21" ht="27" customHeight="1">
      <c r="Q74" s="87"/>
      <c r="R74" s="87"/>
      <c r="S74" s="87"/>
      <c r="T74" s="87"/>
      <c r="U74" s="87"/>
    </row>
    <row r="75" spans="17:21" ht="27" customHeight="1">
      <c r="Q75" s="87"/>
      <c r="R75" s="87"/>
      <c r="S75" s="87"/>
      <c r="T75" s="87"/>
      <c r="U75" s="87"/>
    </row>
    <row r="76" spans="17:21" ht="27" customHeight="1">
      <c r="Q76" s="87"/>
      <c r="R76" s="87"/>
      <c r="S76" s="87"/>
      <c r="T76" s="87"/>
      <c r="U76" s="87"/>
    </row>
    <row r="77" spans="17:21" ht="27" customHeight="1">
      <c r="Q77" s="87"/>
      <c r="R77" s="87"/>
      <c r="S77" s="87"/>
      <c r="T77" s="87"/>
      <c r="U77" s="87"/>
    </row>
    <row r="78" spans="17:21" ht="27" customHeight="1">
      <c r="Q78" s="87"/>
      <c r="R78" s="87"/>
      <c r="S78" s="87"/>
      <c r="T78" s="87"/>
      <c r="U78" s="87"/>
    </row>
    <row r="79" spans="17:21" ht="27" customHeight="1">
      <c r="Q79" s="87"/>
      <c r="R79" s="87"/>
      <c r="S79" s="87"/>
      <c r="T79" s="87"/>
      <c r="U79" s="87"/>
    </row>
    <row r="80" spans="17:21" ht="27" customHeight="1">
      <c r="Q80" s="87"/>
      <c r="R80" s="87"/>
      <c r="S80" s="87"/>
      <c r="T80" s="87"/>
      <c r="U80" s="87"/>
    </row>
    <row r="81" spans="17:21" ht="27" customHeight="1">
      <c r="Q81" s="87"/>
      <c r="R81" s="87"/>
      <c r="S81" s="87"/>
      <c r="T81" s="87"/>
      <c r="U81" s="87"/>
    </row>
    <row r="82" spans="17:21" ht="27" customHeight="1">
      <c r="Q82" s="87"/>
      <c r="R82" s="87"/>
      <c r="S82" s="87"/>
      <c r="T82" s="87"/>
      <c r="U82" s="87"/>
    </row>
    <row r="83" spans="17:21" ht="27" customHeight="1">
      <c r="Q83" s="87"/>
      <c r="R83" s="87"/>
      <c r="S83" s="87"/>
      <c r="T83" s="87"/>
      <c r="U83" s="87"/>
    </row>
    <row r="84" spans="17:21" ht="27" customHeight="1">
      <c r="Q84" s="87"/>
      <c r="R84" s="87"/>
      <c r="S84" s="87"/>
      <c r="T84" s="87"/>
      <c r="U84" s="87"/>
    </row>
    <row r="85" spans="17:21" ht="27" customHeight="1">
      <c r="Q85" s="87"/>
      <c r="R85" s="87"/>
      <c r="S85" s="87"/>
      <c r="T85" s="87"/>
      <c r="U85" s="87"/>
    </row>
    <row r="86" spans="17:21" ht="27" customHeight="1">
      <c r="Q86" s="87"/>
      <c r="R86" s="87"/>
      <c r="S86" s="87"/>
      <c r="T86" s="87"/>
      <c r="U86" s="87"/>
    </row>
    <row r="87" spans="17:21" ht="27" customHeight="1">
      <c r="Q87" s="87"/>
      <c r="R87" s="87"/>
      <c r="S87" s="87"/>
      <c r="T87" s="87"/>
      <c r="U87" s="87"/>
    </row>
    <row r="88" spans="17:21" ht="27" customHeight="1">
      <c r="Q88" s="87"/>
      <c r="R88" s="87"/>
      <c r="S88" s="87"/>
      <c r="T88" s="87"/>
      <c r="U88" s="87"/>
    </row>
    <row r="89" spans="17:21" ht="27" customHeight="1">
      <c r="Q89" s="87"/>
      <c r="R89" s="87"/>
      <c r="S89" s="87"/>
      <c r="T89" s="87"/>
      <c r="U89" s="87"/>
    </row>
    <row r="90" spans="17:21" ht="27" customHeight="1">
      <c r="Q90" s="87"/>
      <c r="R90" s="87"/>
      <c r="S90" s="87"/>
      <c r="T90" s="87"/>
      <c r="U90" s="87"/>
    </row>
    <row r="91" spans="17:21" ht="27" customHeight="1">
      <c r="Q91" s="87"/>
      <c r="R91" s="87"/>
      <c r="S91" s="87"/>
      <c r="T91" s="87"/>
      <c r="U91" s="87"/>
    </row>
    <row r="92" spans="17:21" ht="27" customHeight="1">
      <c r="Q92" s="87"/>
      <c r="R92" s="87"/>
      <c r="S92" s="87"/>
      <c r="T92" s="87"/>
      <c r="U92" s="87"/>
    </row>
    <row r="93" spans="17:21" ht="27" customHeight="1">
      <c r="Q93" s="87"/>
      <c r="R93" s="87"/>
      <c r="S93" s="87"/>
      <c r="T93" s="87"/>
      <c r="U93" s="87"/>
    </row>
    <row r="94" spans="17:21" ht="27" customHeight="1">
      <c r="Q94" s="87"/>
      <c r="R94" s="87"/>
      <c r="S94" s="87"/>
      <c r="T94" s="87"/>
      <c r="U94" s="87"/>
    </row>
    <row r="95" spans="17:21" ht="27" customHeight="1">
      <c r="Q95" s="87"/>
      <c r="R95" s="87"/>
      <c r="S95" s="87"/>
      <c r="T95" s="87"/>
      <c r="U95" s="87"/>
    </row>
    <row r="96" spans="17:21" ht="27" customHeight="1">
      <c r="Q96" s="87"/>
      <c r="R96" s="87"/>
      <c r="S96" s="87"/>
      <c r="T96" s="87"/>
      <c r="U96" s="87"/>
    </row>
    <row r="97" spans="17:21" ht="27" customHeight="1">
      <c r="Q97" s="87"/>
      <c r="R97" s="87"/>
      <c r="S97" s="87"/>
      <c r="T97" s="87"/>
      <c r="U97" s="87"/>
    </row>
    <row r="98" spans="17:21" ht="27" customHeight="1">
      <c r="Q98" s="87"/>
      <c r="R98" s="87"/>
      <c r="S98" s="87"/>
      <c r="T98" s="87"/>
      <c r="U98" s="87"/>
    </row>
  </sheetData>
  <sheetProtection/>
  <mergeCells count="4">
    <mergeCell ref="J4:J5"/>
    <mergeCell ref="K4:K5"/>
    <mergeCell ref="L4:L5"/>
    <mergeCell ref="M4:M5"/>
  </mergeCells>
  <printOptions horizontalCentered="1"/>
  <pageMargins left="0.6692913385826772" right="0.31496062992125984" top="0.6299212598425197" bottom="0" header="0.8267716535433072" footer="0.1968503937007874"/>
  <pageSetup horizontalDpi="600" verticalDpi="600" orientation="portrait" paperSize="9" scale="85" r:id="rId3"/>
  <legacyDrawing r:id="rId2"/>
</worksheet>
</file>

<file path=xl/worksheets/sheet4.xml><?xml version="1.0" encoding="utf-8"?>
<worksheet xmlns="http://schemas.openxmlformats.org/spreadsheetml/2006/main" xmlns:r="http://schemas.openxmlformats.org/officeDocument/2006/relationships">
  <dimension ref="A1:U57"/>
  <sheetViews>
    <sheetView zoomScalePageLayoutView="0" workbookViewId="0" topLeftCell="A1">
      <pane xSplit="1" ySplit="5" topLeftCell="J6" activePane="bottomRight" state="frozen"/>
      <selection pane="topLeft" activeCell="AC13" sqref="AC13"/>
      <selection pane="topRight" activeCell="AC13" sqref="AC13"/>
      <selection pane="bottomLeft" activeCell="AC13" sqref="AC13"/>
      <selection pane="bottomRight" activeCell="A1" sqref="A1"/>
    </sheetView>
  </sheetViews>
  <sheetFormatPr defaultColWidth="8.796875" defaultRowHeight="27" customHeight="1" outlineLevelCol="1"/>
  <cols>
    <col min="1" max="1" width="7.5" style="83" bestFit="1" customWidth="1"/>
    <col min="2" max="2" width="8.09765625" style="14" hidden="1" customWidth="1" outlineLevel="1"/>
    <col min="3" max="3" width="8.3984375" style="14" hidden="1" customWidth="1" outlineLevel="1"/>
    <col min="4" max="4" width="8.09765625" style="14" hidden="1" customWidth="1" outlineLevel="1"/>
    <col min="5" max="5" width="8.3984375" style="14" hidden="1" customWidth="1" outlineLevel="1"/>
    <col min="6" max="6" width="8.09765625" style="14" hidden="1" customWidth="1" outlineLevel="1"/>
    <col min="7" max="7" width="8.3984375" style="14" hidden="1" customWidth="1" outlineLevel="1"/>
    <col min="8" max="8" width="8.09765625" style="84" hidden="1" customWidth="1" outlineLevel="1"/>
    <col min="9" max="9" width="8.09765625" style="85" hidden="1" customWidth="1" outlineLevel="1"/>
    <col min="10" max="10" width="8.09765625" style="85" customWidth="1" collapsed="1"/>
    <col min="11" max="13" width="8.09765625" style="85" customWidth="1"/>
    <col min="14" max="15" width="8.09765625" style="14" customWidth="1"/>
    <col min="16" max="16" width="8.09765625" style="16" customWidth="1"/>
    <col min="17" max="21" width="8.09765625" style="14" customWidth="1"/>
    <col min="22" max="16384" width="8.69921875" style="14" customWidth="1"/>
  </cols>
  <sheetData>
    <row r="1" spans="1:21" s="94" customFormat="1" ht="22.5" customHeight="1">
      <c r="A1" s="89" t="s">
        <v>78</v>
      </c>
      <c r="B1" s="90"/>
      <c r="C1" s="90"/>
      <c r="D1" s="90"/>
      <c r="E1" s="90"/>
      <c r="F1" s="90"/>
      <c r="G1" s="90"/>
      <c r="H1" s="91"/>
      <c r="I1" s="91"/>
      <c r="J1" s="91"/>
      <c r="K1" s="91"/>
      <c r="L1" s="91"/>
      <c r="M1" s="91"/>
      <c r="N1" s="92"/>
      <c r="O1" s="92"/>
      <c r="P1" s="93"/>
      <c r="Q1" s="92"/>
      <c r="R1" s="92"/>
      <c r="S1" s="92"/>
      <c r="T1" s="92"/>
      <c r="U1" s="92"/>
    </row>
    <row r="2" spans="1:21" s="99" customFormat="1" ht="13.5" customHeight="1">
      <c r="A2" s="95"/>
      <c r="B2" s="96"/>
      <c r="C2" s="97"/>
      <c r="D2" s="96"/>
      <c r="E2" s="97"/>
      <c r="F2" s="96"/>
      <c r="G2"/>
      <c r="H2" s="98"/>
      <c r="I2" s="97"/>
      <c r="J2" s="97"/>
      <c r="K2" s="97"/>
      <c r="L2" s="97"/>
      <c r="M2" s="97"/>
      <c r="P2" s="100"/>
      <c r="Q2" s="97"/>
      <c r="R2" s="101"/>
      <c r="S2" s="101"/>
      <c r="T2" s="101"/>
      <c r="U2" s="101" t="s">
        <v>69</v>
      </c>
    </row>
    <row r="3" spans="1:21" s="109" customFormat="1" ht="18.75" customHeight="1">
      <c r="A3" s="102"/>
      <c r="B3" s="103" t="s">
        <v>0</v>
      </c>
      <c r="C3" s="104"/>
      <c r="D3" s="103" t="s">
        <v>1</v>
      </c>
      <c r="E3" s="104"/>
      <c r="F3" s="103" t="s">
        <v>2</v>
      </c>
      <c r="G3" s="104"/>
      <c r="H3" s="103" t="s">
        <v>3</v>
      </c>
      <c r="I3" s="104"/>
      <c r="J3" s="22" t="s">
        <v>70</v>
      </c>
      <c r="K3" s="22" t="s">
        <v>71</v>
      </c>
      <c r="L3" s="22" t="s">
        <v>72</v>
      </c>
      <c r="M3" s="22" t="s">
        <v>73</v>
      </c>
      <c r="N3" s="105" t="s">
        <v>4</v>
      </c>
      <c r="O3" s="106"/>
      <c r="P3" s="107"/>
      <c r="Q3" s="108"/>
      <c r="R3" s="22" t="s">
        <v>74</v>
      </c>
      <c r="S3" s="22"/>
      <c r="T3" s="22"/>
      <c r="U3" s="22"/>
    </row>
    <row r="4" spans="1:21" s="109" customFormat="1" ht="18.75" customHeight="1">
      <c r="A4" s="110" t="s">
        <v>5</v>
      </c>
      <c r="B4" s="111" t="s">
        <v>6</v>
      </c>
      <c r="C4" s="112" t="s">
        <v>7</v>
      </c>
      <c r="D4" s="111" t="s">
        <v>6</v>
      </c>
      <c r="E4" s="112" t="s">
        <v>7</v>
      </c>
      <c r="F4" s="111" t="s">
        <v>6</v>
      </c>
      <c r="G4" s="112" t="s">
        <v>7</v>
      </c>
      <c r="H4" s="111" t="s">
        <v>6</v>
      </c>
      <c r="I4" s="113" t="s">
        <v>7</v>
      </c>
      <c r="J4" s="439" t="s">
        <v>75</v>
      </c>
      <c r="K4" s="439" t="s">
        <v>75</v>
      </c>
      <c r="L4" s="439" t="s">
        <v>75</v>
      </c>
      <c r="M4" s="439" t="s">
        <v>75</v>
      </c>
      <c r="N4" s="114" t="s">
        <v>8</v>
      </c>
      <c r="O4" s="114" t="s">
        <v>9</v>
      </c>
      <c r="P4" s="115" t="s">
        <v>10</v>
      </c>
      <c r="Q4" s="116" t="s">
        <v>11</v>
      </c>
      <c r="R4" s="116" t="s">
        <v>8</v>
      </c>
      <c r="S4" s="117" t="s">
        <v>9</v>
      </c>
      <c r="T4" s="118" t="s">
        <v>76</v>
      </c>
      <c r="U4" s="116" t="s">
        <v>11</v>
      </c>
    </row>
    <row r="5" spans="1:21" s="109" customFormat="1" ht="18.75" customHeight="1">
      <c r="A5" s="119"/>
      <c r="B5" s="120" t="s">
        <v>68</v>
      </c>
      <c r="C5" s="121" t="s">
        <v>13</v>
      </c>
      <c r="D5" s="120" t="s">
        <v>68</v>
      </c>
      <c r="E5" s="121" t="s">
        <v>13</v>
      </c>
      <c r="F5" s="122" t="s">
        <v>68</v>
      </c>
      <c r="G5" s="121" t="s">
        <v>13</v>
      </c>
      <c r="H5" s="120" t="s">
        <v>12</v>
      </c>
      <c r="I5" s="123" t="s">
        <v>13</v>
      </c>
      <c r="J5" s="440"/>
      <c r="K5" s="440"/>
      <c r="L5" s="440"/>
      <c r="M5" s="440"/>
      <c r="N5" s="124" t="s">
        <v>15</v>
      </c>
      <c r="O5" s="124" t="s">
        <v>16</v>
      </c>
      <c r="P5" s="125" t="s">
        <v>17</v>
      </c>
      <c r="Q5" s="126" t="s">
        <v>18</v>
      </c>
      <c r="R5" s="126" t="s">
        <v>15</v>
      </c>
      <c r="S5" s="124" t="s">
        <v>16</v>
      </c>
      <c r="T5" s="126" t="s">
        <v>77</v>
      </c>
      <c r="U5" s="126" t="s">
        <v>18</v>
      </c>
    </row>
    <row r="6" spans="1:21" s="26" customFormat="1" ht="18.75" customHeight="1">
      <c r="A6" s="43" t="s">
        <v>19</v>
      </c>
      <c r="B6" s="44">
        <v>647</v>
      </c>
      <c r="C6" s="44">
        <v>589</v>
      </c>
      <c r="D6" s="44">
        <v>500</v>
      </c>
      <c r="E6" s="44">
        <v>982</v>
      </c>
      <c r="F6" s="54">
        <v>568</v>
      </c>
      <c r="G6" s="44">
        <v>873</v>
      </c>
      <c r="H6" s="46">
        <v>795</v>
      </c>
      <c r="I6" s="44">
        <v>735</v>
      </c>
      <c r="J6" s="127">
        <v>1236</v>
      </c>
      <c r="K6" s="127">
        <v>1482</v>
      </c>
      <c r="L6" s="127">
        <v>1441</v>
      </c>
      <c r="M6" s="44">
        <v>1530</v>
      </c>
      <c r="N6" s="128">
        <v>344</v>
      </c>
      <c r="O6" s="129">
        <v>369</v>
      </c>
      <c r="P6" s="130">
        <v>662</v>
      </c>
      <c r="Q6" s="131">
        <v>354</v>
      </c>
      <c r="R6" s="49">
        <v>331</v>
      </c>
      <c r="S6" s="132">
        <v>336</v>
      </c>
      <c r="T6" s="133">
        <v>329</v>
      </c>
      <c r="U6" s="49">
        <v>433</v>
      </c>
    </row>
    <row r="7" spans="1:21" s="26" customFormat="1" ht="18.75" customHeight="1">
      <c r="A7" s="51" t="s">
        <v>20</v>
      </c>
      <c r="B7" s="44">
        <v>115</v>
      </c>
      <c r="C7" s="44">
        <v>94</v>
      </c>
      <c r="D7" s="44">
        <v>82</v>
      </c>
      <c r="E7" s="44">
        <v>136</v>
      </c>
      <c r="F7" s="45">
        <v>172</v>
      </c>
      <c r="G7" s="44">
        <v>90</v>
      </c>
      <c r="H7" s="46">
        <v>109</v>
      </c>
      <c r="I7" s="44">
        <v>118</v>
      </c>
      <c r="J7" s="44">
        <v>209</v>
      </c>
      <c r="K7" s="44">
        <v>218</v>
      </c>
      <c r="L7" s="44">
        <v>262</v>
      </c>
      <c r="M7" s="44">
        <v>227</v>
      </c>
      <c r="N7" s="49">
        <v>65</v>
      </c>
      <c r="O7" s="49">
        <v>112</v>
      </c>
      <c r="P7" s="134">
        <v>105</v>
      </c>
      <c r="Q7" s="49">
        <v>61</v>
      </c>
      <c r="R7" s="49">
        <v>55</v>
      </c>
      <c r="S7" s="132">
        <v>46</v>
      </c>
      <c r="T7" s="49">
        <v>45</v>
      </c>
      <c r="U7" s="49">
        <v>53</v>
      </c>
    </row>
    <row r="8" spans="1:21" s="26" customFormat="1" ht="18.75" customHeight="1">
      <c r="A8" s="51" t="s">
        <v>21</v>
      </c>
      <c r="B8" s="44">
        <v>108</v>
      </c>
      <c r="C8" s="44">
        <v>121</v>
      </c>
      <c r="D8" s="44">
        <v>104</v>
      </c>
      <c r="E8" s="44">
        <v>182</v>
      </c>
      <c r="F8" s="45">
        <v>164</v>
      </c>
      <c r="G8" s="44">
        <v>122</v>
      </c>
      <c r="H8" s="46">
        <v>146</v>
      </c>
      <c r="I8" s="44">
        <v>144</v>
      </c>
      <c r="J8" s="44">
        <v>229</v>
      </c>
      <c r="K8" s="44">
        <v>286</v>
      </c>
      <c r="L8" s="44">
        <v>286</v>
      </c>
      <c r="M8" s="44">
        <v>290</v>
      </c>
      <c r="N8" s="49">
        <v>63</v>
      </c>
      <c r="O8" s="49">
        <v>119</v>
      </c>
      <c r="P8" s="134">
        <v>119</v>
      </c>
      <c r="Q8" s="49">
        <v>77</v>
      </c>
      <c r="R8" s="49">
        <v>57</v>
      </c>
      <c r="S8" s="132">
        <v>50</v>
      </c>
      <c r="T8" s="49">
        <v>71</v>
      </c>
      <c r="U8" s="49">
        <v>113</v>
      </c>
    </row>
    <row r="9" spans="1:21" s="26" customFormat="1" ht="18.75" customHeight="1">
      <c r="A9" s="51" t="s">
        <v>22</v>
      </c>
      <c r="B9" s="44">
        <v>294</v>
      </c>
      <c r="C9" s="44">
        <v>267</v>
      </c>
      <c r="D9" s="44">
        <v>218</v>
      </c>
      <c r="E9" s="44">
        <v>481</v>
      </c>
      <c r="F9" s="45">
        <v>322</v>
      </c>
      <c r="G9" s="44">
        <v>349</v>
      </c>
      <c r="H9" s="46">
        <v>342</v>
      </c>
      <c r="I9" s="44">
        <v>341</v>
      </c>
      <c r="J9" s="44">
        <v>561</v>
      </c>
      <c r="K9" s="44">
        <v>699</v>
      </c>
      <c r="L9" s="44">
        <v>671</v>
      </c>
      <c r="M9" s="44">
        <v>683</v>
      </c>
      <c r="N9" s="49">
        <v>170</v>
      </c>
      <c r="O9" s="49">
        <v>187</v>
      </c>
      <c r="P9" s="134">
        <v>228</v>
      </c>
      <c r="Q9" s="49">
        <v>173</v>
      </c>
      <c r="R9" s="49">
        <v>125</v>
      </c>
      <c r="S9" s="132">
        <v>126</v>
      </c>
      <c r="T9" s="49">
        <v>164</v>
      </c>
      <c r="U9" s="49">
        <v>175</v>
      </c>
    </row>
    <row r="10" spans="1:21" s="26" customFormat="1" ht="18.75" customHeight="1">
      <c r="A10" s="51" t="s">
        <v>23</v>
      </c>
      <c r="B10" s="44">
        <v>80</v>
      </c>
      <c r="C10" s="44">
        <v>70</v>
      </c>
      <c r="D10" s="44">
        <v>37</v>
      </c>
      <c r="E10" s="44">
        <v>100</v>
      </c>
      <c r="F10" s="45">
        <v>91</v>
      </c>
      <c r="G10" s="44">
        <v>59</v>
      </c>
      <c r="H10" s="46">
        <v>100</v>
      </c>
      <c r="I10" s="52">
        <v>69</v>
      </c>
      <c r="J10" s="52">
        <v>150</v>
      </c>
      <c r="K10" s="52">
        <v>137</v>
      </c>
      <c r="L10" s="52">
        <v>150</v>
      </c>
      <c r="M10" s="52">
        <v>169</v>
      </c>
      <c r="N10" s="49">
        <v>44</v>
      </c>
      <c r="O10" s="49">
        <v>43</v>
      </c>
      <c r="P10" s="134">
        <v>74</v>
      </c>
      <c r="Q10" s="49">
        <v>74</v>
      </c>
      <c r="R10" s="49">
        <v>36</v>
      </c>
      <c r="S10" s="132">
        <v>34</v>
      </c>
      <c r="T10" s="49">
        <v>47</v>
      </c>
      <c r="U10" s="49">
        <v>59</v>
      </c>
    </row>
    <row r="11" spans="1:21" s="26" customFormat="1" ht="18.75" customHeight="1">
      <c r="A11" s="51" t="s">
        <v>24</v>
      </c>
      <c r="B11" s="44">
        <v>140</v>
      </c>
      <c r="C11" s="44">
        <v>116</v>
      </c>
      <c r="D11" s="44">
        <v>99</v>
      </c>
      <c r="E11" s="44">
        <v>200</v>
      </c>
      <c r="F11" s="45">
        <v>136</v>
      </c>
      <c r="G11" s="44">
        <v>143</v>
      </c>
      <c r="H11" s="46">
        <v>143</v>
      </c>
      <c r="I11" s="44">
        <v>118</v>
      </c>
      <c r="J11" s="44">
        <v>256</v>
      </c>
      <c r="K11" s="44">
        <v>299</v>
      </c>
      <c r="L11" s="44">
        <v>279</v>
      </c>
      <c r="M11" s="44">
        <v>261</v>
      </c>
      <c r="N11" s="49">
        <v>61</v>
      </c>
      <c r="O11" s="49">
        <v>74</v>
      </c>
      <c r="P11" s="134">
        <v>71</v>
      </c>
      <c r="Q11" s="49">
        <v>54</v>
      </c>
      <c r="R11" s="49">
        <v>44</v>
      </c>
      <c r="S11" s="132">
        <v>49</v>
      </c>
      <c r="T11" s="49">
        <v>27</v>
      </c>
      <c r="U11" s="49">
        <v>81</v>
      </c>
    </row>
    <row r="12" spans="1:21" s="26" customFormat="1" ht="18.75" customHeight="1">
      <c r="A12" s="51" t="s">
        <v>25</v>
      </c>
      <c r="B12" s="44">
        <v>159</v>
      </c>
      <c r="C12" s="44">
        <v>120</v>
      </c>
      <c r="D12" s="44">
        <v>128</v>
      </c>
      <c r="E12" s="44">
        <v>251</v>
      </c>
      <c r="F12" s="45">
        <v>82</v>
      </c>
      <c r="G12" s="44">
        <v>222</v>
      </c>
      <c r="H12" s="46">
        <v>298</v>
      </c>
      <c r="I12" s="44">
        <v>273</v>
      </c>
      <c r="J12" s="44">
        <v>279</v>
      </c>
      <c r="K12" s="44">
        <v>379</v>
      </c>
      <c r="L12" s="44">
        <v>304</v>
      </c>
      <c r="M12" s="44">
        <v>571</v>
      </c>
      <c r="N12" s="49">
        <v>82</v>
      </c>
      <c r="O12" s="49">
        <v>168</v>
      </c>
      <c r="P12" s="134">
        <v>161</v>
      </c>
      <c r="Q12" s="49">
        <v>105</v>
      </c>
      <c r="R12" s="49">
        <v>76</v>
      </c>
      <c r="S12" s="132">
        <v>64</v>
      </c>
      <c r="T12" s="49">
        <v>85</v>
      </c>
      <c r="U12" s="49">
        <v>122</v>
      </c>
    </row>
    <row r="13" spans="1:21" s="26" customFormat="1" ht="18.75" customHeight="1">
      <c r="A13" s="51" t="s">
        <v>26</v>
      </c>
      <c r="B13" s="44">
        <v>441</v>
      </c>
      <c r="C13" s="44">
        <v>378</v>
      </c>
      <c r="D13" s="44">
        <v>371</v>
      </c>
      <c r="E13" s="44">
        <v>586</v>
      </c>
      <c r="F13" s="45">
        <v>394</v>
      </c>
      <c r="G13" s="44">
        <v>481</v>
      </c>
      <c r="H13" s="46">
        <v>473</v>
      </c>
      <c r="I13" s="44">
        <v>455</v>
      </c>
      <c r="J13" s="44">
        <v>819</v>
      </c>
      <c r="K13" s="44">
        <v>957</v>
      </c>
      <c r="L13" s="44">
        <v>875</v>
      </c>
      <c r="M13" s="44">
        <v>928</v>
      </c>
      <c r="N13" s="49">
        <v>199</v>
      </c>
      <c r="O13" s="49">
        <v>297</v>
      </c>
      <c r="P13" s="134">
        <v>582</v>
      </c>
      <c r="Q13" s="49">
        <v>688</v>
      </c>
      <c r="R13" s="49">
        <v>178</v>
      </c>
      <c r="S13" s="132">
        <v>189</v>
      </c>
      <c r="T13" s="49">
        <v>194</v>
      </c>
      <c r="U13" s="49">
        <v>216</v>
      </c>
    </row>
    <row r="14" spans="1:21" s="26" customFormat="1" ht="18.75" customHeight="1">
      <c r="A14" s="51" t="s">
        <v>27</v>
      </c>
      <c r="B14" s="44">
        <v>271</v>
      </c>
      <c r="C14" s="44">
        <v>228</v>
      </c>
      <c r="D14" s="44">
        <v>222</v>
      </c>
      <c r="E14" s="44">
        <v>436</v>
      </c>
      <c r="F14" s="45">
        <v>264</v>
      </c>
      <c r="G14" s="44">
        <v>300</v>
      </c>
      <c r="H14" s="46">
        <v>286</v>
      </c>
      <c r="I14" s="44">
        <v>368</v>
      </c>
      <c r="J14" s="44">
        <v>499</v>
      </c>
      <c r="K14" s="44">
        <v>658</v>
      </c>
      <c r="L14" s="44">
        <v>564</v>
      </c>
      <c r="M14" s="44">
        <v>654</v>
      </c>
      <c r="N14" s="49">
        <v>174</v>
      </c>
      <c r="O14" s="49">
        <v>208</v>
      </c>
      <c r="P14" s="134">
        <v>297</v>
      </c>
      <c r="Q14" s="49">
        <v>249</v>
      </c>
      <c r="R14" s="49">
        <v>138</v>
      </c>
      <c r="S14" s="132">
        <v>173</v>
      </c>
      <c r="T14" s="49">
        <v>189</v>
      </c>
      <c r="U14" s="49">
        <v>220</v>
      </c>
    </row>
    <row r="15" spans="1:21" s="26" customFormat="1" ht="18.75" customHeight="1">
      <c r="A15" s="51" t="s">
        <v>28</v>
      </c>
      <c r="B15" s="44">
        <v>350</v>
      </c>
      <c r="C15" s="44">
        <v>270</v>
      </c>
      <c r="D15" s="44">
        <v>299</v>
      </c>
      <c r="E15" s="44">
        <v>476</v>
      </c>
      <c r="F15" s="45">
        <v>307</v>
      </c>
      <c r="G15" s="44">
        <v>321</v>
      </c>
      <c r="H15" s="46">
        <v>342</v>
      </c>
      <c r="I15" s="44">
        <v>295</v>
      </c>
      <c r="J15" s="44">
        <v>620</v>
      </c>
      <c r="K15" s="44">
        <v>775</v>
      </c>
      <c r="L15" s="44">
        <v>628</v>
      </c>
      <c r="M15" s="44">
        <v>637</v>
      </c>
      <c r="N15" s="49">
        <v>162</v>
      </c>
      <c r="O15" s="49">
        <v>180</v>
      </c>
      <c r="P15" s="134">
        <v>259</v>
      </c>
      <c r="Q15" s="49">
        <v>188</v>
      </c>
      <c r="R15" s="49">
        <v>139</v>
      </c>
      <c r="S15" s="132">
        <v>130</v>
      </c>
      <c r="T15" s="49">
        <v>154</v>
      </c>
      <c r="U15" s="49">
        <v>168</v>
      </c>
    </row>
    <row r="16" spans="1:21" s="26" customFormat="1" ht="18.75" customHeight="1">
      <c r="A16" s="51" t="s">
        <v>29</v>
      </c>
      <c r="B16" s="44">
        <v>1039</v>
      </c>
      <c r="C16" s="44">
        <v>766</v>
      </c>
      <c r="D16" s="44">
        <v>805</v>
      </c>
      <c r="E16" s="44">
        <v>1335</v>
      </c>
      <c r="F16" s="45">
        <v>905</v>
      </c>
      <c r="G16" s="44">
        <v>884</v>
      </c>
      <c r="H16" s="46">
        <v>890</v>
      </c>
      <c r="I16" s="44">
        <v>862</v>
      </c>
      <c r="J16" s="44">
        <v>1805</v>
      </c>
      <c r="K16" s="44">
        <v>2140</v>
      </c>
      <c r="L16" s="44">
        <v>1789</v>
      </c>
      <c r="M16" s="44">
        <v>1752</v>
      </c>
      <c r="N16" s="49">
        <v>382</v>
      </c>
      <c r="O16" s="49">
        <v>1005</v>
      </c>
      <c r="P16" s="134">
        <v>1374</v>
      </c>
      <c r="Q16" s="49">
        <v>722</v>
      </c>
      <c r="R16" s="49">
        <v>350</v>
      </c>
      <c r="S16" s="132">
        <v>341</v>
      </c>
      <c r="T16" s="49">
        <v>367</v>
      </c>
      <c r="U16" s="49">
        <v>495</v>
      </c>
    </row>
    <row r="17" spans="1:21" s="26" customFormat="1" ht="18.75" customHeight="1">
      <c r="A17" s="51" t="s">
        <v>30</v>
      </c>
      <c r="B17" s="44">
        <v>1157</v>
      </c>
      <c r="C17" s="44">
        <v>973</v>
      </c>
      <c r="D17" s="44">
        <v>964</v>
      </c>
      <c r="E17" s="44">
        <v>1492</v>
      </c>
      <c r="F17" s="45">
        <v>1041</v>
      </c>
      <c r="G17" s="44">
        <v>1114</v>
      </c>
      <c r="H17" s="46">
        <v>1189</v>
      </c>
      <c r="I17" s="52">
        <v>1155</v>
      </c>
      <c r="J17" s="52">
        <v>2130</v>
      </c>
      <c r="K17" s="52">
        <v>2456</v>
      </c>
      <c r="L17" s="52">
        <v>2155</v>
      </c>
      <c r="M17" s="52">
        <v>2344</v>
      </c>
      <c r="N17" s="49">
        <v>553</v>
      </c>
      <c r="O17" s="49">
        <v>786</v>
      </c>
      <c r="P17" s="134">
        <v>882</v>
      </c>
      <c r="Q17" s="49">
        <v>649</v>
      </c>
      <c r="R17" s="49">
        <v>520</v>
      </c>
      <c r="S17" s="132">
        <v>556</v>
      </c>
      <c r="T17" s="49">
        <v>601</v>
      </c>
      <c r="U17" s="49">
        <v>690</v>
      </c>
    </row>
    <row r="18" spans="1:21" s="26" customFormat="1" ht="18.75" customHeight="1">
      <c r="A18" s="51" t="s">
        <v>31</v>
      </c>
      <c r="B18" s="44">
        <v>2929</v>
      </c>
      <c r="C18" s="44">
        <v>2610</v>
      </c>
      <c r="D18" s="44">
        <v>2271</v>
      </c>
      <c r="E18" s="44">
        <v>3252</v>
      </c>
      <c r="F18" s="45">
        <v>2539</v>
      </c>
      <c r="G18" s="44">
        <v>2652</v>
      </c>
      <c r="H18" s="46">
        <v>2606</v>
      </c>
      <c r="I18" s="44">
        <v>2790</v>
      </c>
      <c r="J18" s="44">
        <v>5539</v>
      </c>
      <c r="K18" s="44">
        <v>5523</v>
      </c>
      <c r="L18" s="44">
        <v>5191</v>
      </c>
      <c r="M18" s="44">
        <v>5396</v>
      </c>
      <c r="N18" s="49">
        <v>1376</v>
      </c>
      <c r="O18" s="49">
        <v>2390</v>
      </c>
      <c r="P18" s="134">
        <v>3181</v>
      </c>
      <c r="Q18" s="49">
        <v>2831</v>
      </c>
      <c r="R18" s="49">
        <v>1523</v>
      </c>
      <c r="S18" s="132">
        <v>1578</v>
      </c>
      <c r="T18" s="49">
        <v>1864</v>
      </c>
      <c r="U18" s="49">
        <v>2151</v>
      </c>
    </row>
    <row r="19" spans="1:21" s="26" customFormat="1" ht="18.75" customHeight="1">
      <c r="A19" s="51" t="s">
        <v>32</v>
      </c>
      <c r="B19" s="44">
        <v>2886</v>
      </c>
      <c r="C19" s="44">
        <v>2818</v>
      </c>
      <c r="D19" s="44">
        <v>2421</v>
      </c>
      <c r="E19" s="44">
        <v>3941</v>
      </c>
      <c r="F19" s="45">
        <v>2859</v>
      </c>
      <c r="G19" s="44">
        <v>3027</v>
      </c>
      <c r="H19" s="46">
        <v>2851</v>
      </c>
      <c r="I19" s="44">
        <v>2648</v>
      </c>
      <c r="J19" s="44">
        <v>5704</v>
      </c>
      <c r="K19" s="44">
        <v>6362</v>
      </c>
      <c r="L19" s="44">
        <v>5886</v>
      </c>
      <c r="M19" s="44">
        <v>5499</v>
      </c>
      <c r="N19" s="49">
        <v>1351</v>
      </c>
      <c r="O19" s="49">
        <v>1968</v>
      </c>
      <c r="P19" s="134">
        <v>2200</v>
      </c>
      <c r="Q19" s="49">
        <v>1564</v>
      </c>
      <c r="R19" s="49">
        <v>963</v>
      </c>
      <c r="S19" s="132">
        <v>792</v>
      </c>
      <c r="T19" s="49">
        <v>853</v>
      </c>
      <c r="U19" s="49">
        <v>927</v>
      </c>
    </row>
    <row r="20" spans="1:21" s="26" customFormat="1" ht="18.75" customHeight="1">
      <c r="A20" s="51" t="s">
        <v>33</v>
      </c>
      <c r="B20" s="44">
        <v>338</v>
      </c>
      <c r="C20" s="44">
        <v>302</v>
      </c>
      <c r="D20" s="44">
        <v>271</v>
      </c>
      <c r="E20" s="44">
        <v>460</v>
      </c>
      <c r="F20" s="45">
        <v>325</v>
      </c>
      <c r="G20" s="44">
        <v>288</v>
      </c>
      <c r="H20" s="46">
        <v>267</v>
      </c>
      <c r="I20" s="44">
        <v>276</v>
      </c>
      <c r="J20" s="44">
        <v>640</v>
      </c>
      <c r="K20" s="44">
        <v>731</v>
      </c>
      <c r="L20" s="44">
        <v>613</v>
      </c>
      <c r="M20" s="44">
        <v>543</v>
      </c>
      <c r="N20" s="49">
        <v>111</v>
      </c>
      <c r="O20" s="49">
        <v>245</v>
      </c>
      <c r="P20" s="134">
        <v>320</v>
      </c>
      <c r="Q20" s="49">
        <v>143</v>
      </c>
      <c r="R20" s="49">
        <v>137</v>
      </c>
      <c r="S20" s="132">
        <v>117</v>
      </c>
      <c r="T20" s="49">
        <v>128</v>
      </c>
      <c r="U20" s="49">
        <v>160</v>
      </c>
    </row>
    <row r="21" spans="1:21" s="26" customFormat="1" ht="18.75" customHeight="1">
      <c r="A21" s="51" t="s">
        <v>34</v>
      </c>
      <c r="B21" s="44">
        <v>143</v>
      </c>
      <c r="C21" s="44">
        <v>113</v>
      </c>
      <c r="D21" s="44">
        <v>133</v>
      </c>
      <c r="E21" s="44">
        <v>203</v>
      </c>
      <c r="F21" s="45">
        <v>282</v>
      </c>
      <c r="G21" s="44">
        <v>148</v>
      </c>
      <c r="H21" s="46">
        <v>161</v>
      </c>
      <c r="I21" s="44">
        <v>142</v>
      </c>
      <c r="J21" s="44">
        <v>256</v>
      </c>
      <c r="K21" s="44">
        <v>336</v>
      </c>
      <c r="L21" s="44">
        <v>430</v>
      </c>
      <c r="M21" s="44">
        <v>303</v>
      </c>
      <c r="N21" s="49">
        <v>59</v>
      </c>
      <c r="O21" s="49">
        <v>64</v>
      </c>
      <c r="P21" s="134">
        <v>54</v>
      </c>
      <c r="Q21" s="49">
        <v>75</v>
      </c>
      <c r="R21" s="49">
        <v>62</v>
      </c>
      <c r="S21" s="132">
        <v>70</v>
      </c>
      <c r="T21" s="49">
        <v>51</v>
      </c>
      <c r="U21" s="49">
        <v>80</v>
      </c>
    </row>
    <row r="22" spans="1:21" s="26" customFormat="1" ht="18.75" customHeight="1">
      <c r="A22" s="51" t="s">
        <v>35</v>
      </c>
      <c r="B22" s="44">
        <v>169</v>
      </c>
      <c r="C22" s="44">
        <v>140</v>
      </c>
      <c r="D22" s="44">
        <v>157</v>
      </c>
      <c r="E22" s="44">
        <v>218</v>
      </c>
      <c r="F22" s="45">
        <v>174</v>
      </c>
      <c r="G22" s="44">
        <v>156</v>
      </c>
      <c r="H22" s="46">
        <v>186</v>
      </c>
      <c r="I22" s="44">
        <v>194</v>
      </c>
      <c r="J22" s="44">
        <v>309</v>
      </c>
      <c r="K22" s="44">
        <v>375</v>
      </c>
      <c r="L22" s="44">
        <v>330</v>
      </c>
      <c r="M22" s="44">
        <v>380</v>
      </c>
      <c r="N22" s="49">
        <v>100</v>
      </c>
      <c r="O22" s="49">
        <v>121</v>
      </c>
      <c r="P22" s="134">
        <v>116</v>
      </c>
      <c r="Q22" s="49">
        <v>100</v>
      </c>
      <c r="R22" s="49">
        <v>78</v>
      </c>
      <c r="S22" s="132">
        <v>93</v>
      </c>
      <c r="T22" s="49">
        <v>99</v>
      </c>
      <c r="U22" s="49">
        <v>98</v>
      </c>
    </row>
    <row r="23" spans="1:21" s="26" customFormat="1" ht="18.75" customHeight="1">
      <c r="A23" s="51" t="s">
        <v>36</v>
      </c>
      <c r="B23" s="44">
        <v>104</v>
      </c>
      <c r="C23" s="44">
        <v>85</v>
      </c>
      <c r="D23" s="44">
        <v>91</v>
      </c>
      <c r="E23" s="44">
        <v>151</v>
      </c>
      <c r="F23" s="45">
        <v>107</v>
      </c>
      <c r="G23" s="44">
        <v>112</v>
      </c>
      <c r="H23" s="46">
        <v>85</v>
      </c>
      <c r="I23" s="52">
        <v>84</v>
      </c>
      <c r="J23" s="52">
        <v>189</v>
      </c>
      <c r="K23" s="52">
        <v>242</v>
      </c>
      <c r="L23" s="52">
        <v>219</v>
      </c>
      <c r="M23" s="52">
        <v>169</v>
      </c>
      <c r="N23" s="49">
        <v>48</v>
      </c>
      <c r="O23" s="49">
        <v>56</v>
      </c>
      <c r="P23" s="134">
        <v>45</v>
      </c>
      <c r="Q23" s="49">
        <v>55</v>
      </c>
      <c r="R23" s="49">
        <v>45</v>
      </c>
      <c r="S23" s="132">
        <v>24</v>
      </c>
      <c r="T23" s="49">
        <v>28</v>
      </c>
      <c r="U23" s="49">
        <v>48</v>
      </c>
    </row>
    <row r="24" spans="1:21" s="26" customFormat="1" ht="18.75" customHeight="1">
      <c r="A24" s="51" t="s">
        <v>37</v>
      </c>
      <c r="B24" s="44">
        <v>175</v>
      </c>
      <c r="C24" s="44">
        <v>178</v>
      </c>
      <c r="D24" s="44">
        <v>118</v>
      </c>
      <c r="E24" s="44">
        <v>226</v>
      </c>
      <c r="F24" s="45">
        <v>208</v>
      </c>
      <c r="G24" s="44">
        <v>186</v>
      </c>
      <c r="H24" s="46">
        <v>146</v>
      </c>
      <c r="I24" s="44">
        <v>179</v>
      </c>
      <c r="J24" s="44">
        <v>353</v>
      </c>
      <c r="K24" s="44">
        <v>344</v>
      </c>
      <c r="L24" s="44">
        <v>394</v>
      </c>
      <c r="M24" s="44">
        <v>325</v>
      </c>
      <c r="N24" s="49">
        <v>76</v>
      </c>
      <c r="O24" s="49">
        <v>133</v>
      </c>
      <c r="P24" s="134">
        <v>141</v>
      </c>
      <c r="Q24" s="49">
        <v>80</v>
      </c>
      <c r="R24" s="49">
        <v>70</v>
      </c>
      <c r="S24" s="132">
        <v>74</v>
      </c>
      <c r="T24" s="49">
        <v>134</v>
      </c>
      <c r="U24" s="49">
        <v>79</v>
      </c>
    </row>
    <row r="25" spans="1:21" s="26" customFormat="1" ht="18.75" customHeight="1">
      <c r="A25" s="51" t="s">
        <v>38</v>
      </c>
      <c r="B25" s="44">
        <v>481</v>
      </c>
      <c r="C25" s="44">
        <v>402</v>
      </c>
      <c r="D25" s="44">
        <v>432</v>
      </c>
      <c r="E25" s="44">
        <v>722</v>
      </c>
      <c r="F25" s="45">
        <v>496</v>
      </c>
      <c r="G25" s="44">
        <v>566</v>
      </c>
      <c r="H25" s="46">
        <v>539</v>
      </c>
      <c r="I25" s="44">
        <v>558</v>
      </c>
      <c r="J25" s="44">
        <v>883</v>
      </c>
      <c r="K25" s="44">
        <v>1154</v>
      </c>
      <c r="L25" s="44">
        <v>1062</v>
      </c>
      <c r="M25" s="44">
        <v>1097</v>
      </c>
      <c r="N25" s="49">
        <v>254</v>
      </c>
      <c r="O25" s="49">
        <v>319</v>
      </c>
      <c r="P25" s="134">
        <v>543</v>
      </c>
      <c r="Q25" s="49">
        <v>466</v>
      </c>
      <c r="R25" s="49">
        <v>233</v>
      </c>
      <c r="S25" s="132">
        <v>239</v>
      </c>
      <c r="T25" s="49">
        <v>287</v>
      </c>
      <c r="U25" s="49">
        <v>347</v>
      </c>
    </row>
    <row r="26" spans="1:21" s="26" customFormat="1" ht="18.75" customHeight="1">
      <c r="A26" s="51" t="s">
        <v>39</v>
      </c>
      <c r="B26" s="44">
        <v>170</v>
      </c>
      <c r="C26" s="44">
        <v>150</v>
      </c>
      <c r="D26" s="44">
        <v>124</v>
      </c>
      <c r="E26" s="44">
        <v>243</v>
      </c>
      <c r="F26" s="45">
        <v>158</v>
      </c>
      <c r="G26" s="44">
        <v>184</v>
      </c>
      <c r="H26" s="46">
        <v>206</v>
      </c>
      <c r="I26" s="44">
        <v>170</v>
      </c>
      <c r="J26" s="44">
        <v>320</v>
      </c>
      <c r="K26" s="44">
        <v>367</v>
      </c>
      <c r="L26" s="44">
        <v>342</v>
      </c>
      <c r="M26" s="44">
        <v>376</v>
      </c>
      <c r="N26" s="49">
        <v>100</v>
      </c>
      <c r="O26" s="49">
        <v>95</v>
      </c>
      <c r="P26" s="134">
        <v>152</v>
      </c>
      <c r="Q26" s="49">
        <v>106</v>
      </c>
      <c r="R26" s="49">
        <v>88</v>
      </c>
      <c r="S26" s="132">
        <v>90</v>
      </c>
      <c r="T26" s="49">
        <v>64</v>
      </c>
      <c r="U26" s="49">
        <v>97</v>
      </c>
    </row>
    <row r="27" spans="1:21" s="26" customFormat="1" ht="18.75" customHeight="1">
      <c r="A27" s="51" t="s">
        <v>40</v>
      </c>
      <c r="B27" s="44">
        <v>574</v>
      </c>
      <c r="C27" s="44">
        <v>542</v>
      </c>
      <c r="D27" s="44">
        <v>509</v>
      </c>
      <c r="E27" s="44">
        <v>884</v>
      </c>
      <c r="F27" s="45">
        <v>591</v>
      </c>
      <c r="G27" s="44">
        <v>680</v>
      </c>
      <c r="H27" s="46">
        <v>653</v>
      </c>
      <c r="I27" s="52">
        <v>684</v>
      </c>
      <c r="J27" s="52">
        <v>1116</v>
      </c>
      <c r="K27" s="52">
        <v>1393</v>
      </c>
      <c r="L27" s="52">
        <v>1271</v>
      </c>
      <c r="M27" s="52">
        <v>1337</v>
      </c>
      <c r="N27" s="49">
        <v>313</v>
      </c>
      <c r="O27" s="49">
        <v>512</v>
      </c>
      <c r="P27" s="134">
        <v>561</v>
      </c>
      <c r="Q27" s="49">
        <v>539</v>
      </c>
      <c r="R27" s="49">
        <v>304</v>
      </c>
      <c r="S27" s="132">
        <v>308</v>
      </c>
      <c r="T27" s="49">
        <v>322</v>
      </c>
      <c r="U27" s="49">
        <v>453</v>
      </c>
    </row>
    <row r="28" spans="1:21" s="26" customFormat="1" ht="18.75" customHeight="1">
      <c r="A28" s="51" t="s">
        <v>41</v>
      </c>
      <c r="B28" s="44">
        <v>1868</v>
      </c>
      <c r="C28" s="44">
        <v>1825</v>
      </c>
      <c r="D28" s="44">
        <v>1500</v>
      </c>
      <c r="E28" s="44">
        <v>2708</v>
      </c>
      <c r="F28" s="45">
        <v>1720</v>
      </c>
      <c r="G28" s="44">
        <v>2059</v>
      </c>
      <c r="H28" s="46">
        <v>1880</v>
      </c>
      <c r="I28" s="44">
        <v>2091</v>
      </c>
      <c r="J28" s="44">
        <v>3693</v>
      </c>
      <c r="K28" s="44">
        <v>4208</v>
      </c>
      <c r="L28" s="44">
        <v>3779</v>
      </c>
      <c r="M28" s="44">
        <v>3971</v>
      </c>
      <c r="N28" s="49">
        <v>970</v>
      </c>
      <c r="O28" s="49">
        <v>1567</v>
      </c>
      <c r="P28" s="134">
        <v>2062</v>
      </c>
      <c r="Q28" s="49">
        <v>1597</v>
      </c>
      <c r="R28" s="49">
        <v>929</v>
      </c>
      <c r="S28" s="132">
        <v>988</v>
      </c>
      <c r="T28" s="49">
        <v>1093</v>
      </c>
      <c r="U28" s="49">
        <v>1419</v>
      </c>
    </row>
    <row r="29" spans="1:21" s="26" customFormat="1" ht="18.75" customHeight="1">
      <c r="A29" s="51" t="s">
        <v>42</v>
      </c>
      <c r="B29" s="44">
        <v>238</v>
      </c>
      <c r="C29" s="44">
        <v>245</v>
      </c>
      <c r="D29" s="44">
        <v>207</v>
      </c>
      <c r="E29" s="44">
        <v>342</v>
      </c>
      <c r="F29" s="45">
        <v>241</v>
      </c>
      <c r="G29" s="44">
        <v>277</v>
      </c>
      <c r="H29" s="46">
        <v>229</v>
      </c>
      <c r="I29" s="44">
        <v>241</v>
      </c>
      <c r="J29" s="44">
        <v>483</v>
      </c>
      <c r="K29" s="44">
        <v>549</v>
      </c>
      <c r="L29" s="44">
        <v>518</v>
      </c>
      <c r="M29" s="44">
        <v>470</v>
      </c>
      <c r="N29" s="49">
        <v>125</v>
      </c>
      <c r="O29" s="49">
        <v>159</v>
      </c>
      <c r="P29" s="134">
        <v>180</v>
      </c>
      <c r="Q29" s="49">
        <v>127</v>
      </c>
      <c r="R29" s="49">
        <v>104</v>
      </c>
      <c r="S29" s="132">
        <v>98</v>
      </c>
      <c r="T29" s="49">
        <v>116</v>
      </c>
      <c r="U29" s="49">
        <v>146</v>
      </c>
    </row>
    <row r="30" spans="1:21" s="26" customFormat="1" ht="18.75" customHeight="1">
      <c r="A30" s="51" t="s">
        <v>43</v>
      </c>
      <c r="B30" s="44">
        <v>198</v>
      </c>
      <c r="C30" s="44">
        <v>155</v>
      </c>
      <c r="D30" s="44">
        <v>171</v>
      </c>
      <c r="E30" s="44">
        <v>217</v>
      </c>
      <c r="F30" s="45">
        <v>175</v>
      </c>
      <c r="G30" s="44">
        <v>166</v>
      </c>
      <c r="H30" s="46">
        <v>193</v>
      </c>
      <c r="I30" s="44">
        <v>125</v>
      </c>
      <c r="J30" s="44">
        <v>353</v>
      </c>
      <c r="K30" s="44">
        <v>388</v>
      </c>
      <c r="L30" s="44">
        <v>341</v>
      </c>
      <c r="M30" s="44">
        <v>318</v>
      </c>
      <c r="N30" s="49">
        <v>62</v>
      </c>
      <c r="O30" s="49">
        <v>102</v>
      </c>
      <c r="P30" s="134">
        <v>141</v>
      </c>
      <c r="Q30" s="49">
        <v>85</v>
      </c>
      <c r="R30" s="49">
        <v>91</v>
      </c>
      <c r="S30" s="132">
        <v>79</v>
      </c>
      <c r="T30" s="49">
        <v>100</v>
      </c>
      <c r="U30" s="49">
        <v>106</v>
      </c>
    </row>
    <row r="31" spans="1:21" s="26" customFormat="1" ht="18.75" customHeight="1">
      <c r="A31" s="51" t="s">
        <v>44</v>
      </c>
      <c r="B31" s="44">
        <v>653</v>
      </c>
      <c r="C31" s="44">
        <v>563</v>
      </c>
      <c r="D31" s="44">
        <v>589</v>
      </c>
      <c r="E31" s="44">
        <v>886</v>
      </c>
      <c r="F31" s="45">
        <v>640</v>
      </c>
      <c r="G31" s="44">
        <v>650</v>
      </c>
      <c r="H31" s="46">
        <v>678</v>
      </c>
      <c r="I31" s="44">
        <v>593</v>
      </c>
      <c r="J31" s="44">
        <v>1216</v>
      </c>
      <c r="K31" s="44">
        <v>1475</v>
      </c>
      <c r="L31" s="44">
        <v>1290</v>
      </c>
      <c r="M31" s="44">
        <v>1271</v>
      </c>
      <c r="N31" s="49">
        <v>329</v>
      </c>
      <c r="O31" s="49">
        <v>551</v>
      </c>
      <c r="P31" s="134">
        <v>554</v>
      </c>
      <c r="Q31" s="49">
        <v>439</v>
      </c>
      <c r="R31" s="49">
        <v>278</v>
      </c>
      <c r="S31" s="132">
        <v>271</v>
      </c>
      <c r="T31" s="49">
        <v>293</v>
      </c>
      <c r="U31" s="49">
        <v>330</v>
      </c>
    </row>
    <row r="32" spans="1:21" s="26" customFormat="1" ht="18.75" customHeight="1">
      <c r="A32" s="51" t="s">
        <v>45</v>
      </c>
      <c r="B32" s="44">
        <v>2795</v>
      </c>
      <c r="C32" s="44">
        <v>2815</v>
      </c>
      <c r="D32" s="44">
        <v>2442</v>
      </c>
      <c r="E32" s="44">
        <v>4049</v>
      </c>
      <c r="F32" s="45">
        <v>2586</v>
      </c>
      <c r="G32" s="44">
        <v>3177</v>
      </c>
      <c r="H32" s="46">
        <v>2725</v>
      </c>
      <c r="I32" s="44">
        <v>2570</v>
      </c>
      <c r="J32" s="44">
        <v>5610</v>
      </c>
      <c r="K32" s="44">
        <v>6491</v>
      </c>
      <c r="L32" s="44">
        <v>5763</v>
      </c>
      <c r="M32" s="44">
        <v>5295</v>
      </c>
      <c r="N32" s="49">
        <v>1071</v>
      </c>
      <c r="O32" s="49">
        <v>2121</v>
      </c>
      <c r="P32" s="134">
        <v>2620</v>
      </c>
      <c r="Q32" s="49">
        <v>1870</v>
      </c>
      <c r="R32" s="49">
        <v>1226</v>
      </c>
      <c r="S32" s="132">
        <v>1480</v>
      </c>
      <c r="T32" s="49">
        <v>1491</v>
      </c>
      <c r="U32" s="49">
        <v>1605</v>
      </c>
    </row>
    <row r="33" spans="1:21" s="26" customFormat="1" ht="18.75" customHeight="1">
      <c r="A33" s="51" t="s">
        <v>46</v>
      </c>
      <c r="B33" s="44">
        <v>1245</v>
      </c>
      <c r="C33" s="44">
        <v>1033</v>
      </c>
      <c r="D33" s="44">
        <v>1078</v>
      </c>
      <c r="E33" s="44">
        <v>1588</v>
      </c>
      <c r="F33" s="45">
        <v>1106</v>
      </c>
      <c r="G33" s="44">
        <v>1169</v>
      </c>
      <c r="H33" s="46">
        <v>1263</v>
      </c>
      <c r="I33" s="52">
        <v>1117</v>
      </c>
      <c r="J33" s="52">
        <v>2278</v>
      </c>
      <c r="K33" s="52">
        <v>2666</v>
      </c>
      <c r="L33" s="52">
        <v>2275</v>
      </c>
      <c r="M33" s="52">
        <v>2380</v>
      </c>
      <c r="N33" s="49">
        <v>613</v>
      </c>
      <c r="O33" s="49">
        <v>1431</v>
      </c>
      <c r="P33" s="134">
        <v>1516</v>
      </c>
      <c r="Q33" s="49">
        <v>926</v>
      </c>
      <c r="R33" s="49">
        <v>531</v>
      </c>
      <c r="S33" s="132">
        <v>512</v>
      </c>
      <c r="T33" s="49">
        <v>646</v>
      </c>
      <c r="U33" s="49">
        <v>628</v>
      </c>
    </row>
    <row r="34" spans="1:21" s="26" customFormat="1" ht="18.75" customHeight="1">
      <c r="A34" s="51" t="s">
        <v>47</v>
      </c>
      <c r="B34" s="44">
        <v>190</v>
      </c>
      <c r="C34" s="44">
        <v>163</v>
      </c>
      <c r="D34" s="44">
        <v>170</v>
      </c>
      <c r="E34" s="44">
        <v>241</v>
      </c>
      <c r="F34" s="45">
        <v>163</v>
      </c>
      <c r="G34" s="44">
        <v>176</v>
      </c>
      <c r="H34" s="46">
        <v>188</v>
      </c>
      <c r="I34" s="44">
        <v>172</v>
      </c>
      <c r="J34" s="44">
        <v>353</v>
      </c>
      <c r="K34" s="44">
        <v>411</v>
      </c>
      <c r="L34" s="44">
        <v>339</v>
      </c>
      <c r="M34" s="44">
        <v>360</v>
      </c>
      <c r="N34" s="49">
        <v>57</v>
      </c>
      <c r="O34" s="49">
        <v>215</v>
      </c>
      <c r="P34" s="134">
        <v>252</v>
      </c>
      <c r="Q34" s="49">
        <v>166</v>
      </c>
      <c r="R34" s="49">
        <v>69</v>
      </c>
      <c r="S34" s="132">
        <v>80</v>
      </c>
      <c r="T34" s="49">
        <v>76</v>
      </c>
      <c r="U34" s="49">
        <v>89</v>
      </c>
    </row>
    <row r="35" spans="1:21" s="26" customFormat="1" ht="18.75" customHeight="1">
      <c r="A35" s="51" t="s">
        <v>48</v>
      </c>
      <c r="B35" s="44">
        <v>158</v>
      </c>
      <c r="C35" s="44">
        <v>164</v>
      </c>
      <c r="D35" s="44">
        <v>135</v>
      </c>
      <c r="E35" s="44">
        <v>195</v>
      </c>
      <c r="F35" s="45">
        <v>127</v>
      </c>
      <c r="G35" s="44">
        <v>122</v>
      </c>
      <c r="H35" s="46">
        <v>125</v>
      </c>
      <c r="I35" s="44">
        <v>134</v>
      </c>
      <c r="J35" s="44">
        <v>322</v>
      </c>
      <c r="K35" s="44">
        <v>330</v>
      </c>
      <c r="L35" s="44">
        <v>249</v>
      </c>
      <c r="M35" s="44">
        <v>259</v>
      </c>
      <c r="N35" s="49">
        <v>58</v>
      </c>
      <c r="O35" s="49">
        <v>105</v>
      </c>
      <c r="P35" s="134">
        <v>132</v>
      </c>
      <c r="Q35" s="49">
        <v>74</v>
      </c>
      <c r="R35" s="49">
        <v>56</v>
      </c>
      <c r="S35" s="132">
        <v>59</v>
      </c>
      <c r="T35" s="49">
        <v>62</v>
      </c>
      <c r="U35" s="49">
        <v>71</v>
      </c>
    </row>
    <row r="36" spans="1:21" s="26" customFormat="1" ht="18.75" customHeight="1">
      <c r="A36" s="51" t="s">
        <v>49</v>
      </c>
      <c r="B36" s="44">
        <v>61</v>
      </c>
      <c r="C36" s="44">
        <v>61</v>
      </c>
      <c r="D36" s="44">
        <v>67</v>
      </c>
      <c r="E36" s="44">
        <v>116</v>
      </c>
      <c r="F36" s="45">
        <v>82</v>
      </c>
      <c r="G36" s="44">
        <v>62</v>
      </c>
      <c r="H36" s="46">
        <v>54</v>
      </c>
      <c r="I36" s="44">
        <v>52</v>
      </c>
      <c r="J36" s="44">
        <v>122</v>
      </c>
      <c r="K36" s="44">
        <v>183</v>
      </c>
      <c r="L36" s="44">
        <v>144</v>
      </c>
      <c r="M36" s="44">
        <v>106</v>
      </c>
      <c r="N36" s="49">
        <v>41</v>
      </c>
      <c r="O36" s="49">
        <v>92</v>
      </c>
      <c r="P36" s="134">
        <v>82</v>
      </c>
      <c r="Q36" s="49">
        <v>43</v>
      </c>
      <c r="R36" s="49">
        <v>35</v>
      </c>
      <c r="S36" s="132">
        <v>42</v>
      </c>
      <c r="T36" s="49">
        <v>41</v>
      </c>
      <c r="U36" s="49">
        <v>52</v>
      </c>
    </row>
    <row r="37" spans="1:21" s="26" customFormat="1" ht="18.75" customHeight="1">
      <c r="A37" s="51" t="s">
        <v>50</v>
      </c>
      <c r="B37" s="44">
        <v>79</v>
      </c>
      <c r="C37" s="44">
        <v>62</v>
      </c>
      <c r="D37" s="44">
        <v>51</v>
      </c>
      <c r="E37" s="44">
        <v>119</v>
      </c>
      <c r="F37" s="45">
        <v>76</v>
      </c>
      <c r="G37" s="44">
        <v>64</v>
      </c>
      <c r="H37" s="46">
        <v>76</v>
      </c>
      <c r="I37" s="44">
        <v>72</v>
      </c>
      <c r="J37" s="44">
        <v>141</v>
      </c>
      <c r="K37" s="44">
        <v>170</v>
      </c>
      <c r="L37" s="44">
        <v>140</v>
      </c>
      <c r="M37" s="44">
        <v>148</v>
      </c>
      <c r="N37" s="49">
        <v>43</v>
      </c>
      <c r="O37" s="49">
        <v>62</v>
      </c>
      <c r="P37" s="134">
        <v>75</v>
      </c>
      <c r="Q37" s="49">
        <v>42</v>
      </c>
      <c r="R37" s="49">
        <v>41</v>
      </c>
      <c r="S37" s="132">
        <v>25</v>
      </c>
      <c r="T37" s="49">
        <v>54</v>
      </c>
      <c r="U37" s="49">
        <v>62</v>
      </c>
    </row>
    <row r="38" spans="1:21" s="26" customFormat="1" ht="18.75" customHeight="1">
      <c r="A38" s="51" t="s">
        <v>51</v>
      </c>
      <c r="B38" s="44">
        <v>223</v>
      </c>
      <c r="C38" s="44">
        <v>215</v>
      </c>
      <c r="D38" s="44">
        <v>197</v>
      </c>
      <c r="E38" s="44">
        <v>372</v>
      </c>
      <c r="F38" s="45">
        <v>222</v>
      </c>
      <c r="G38" s="44">
        <v>232</v>
      </c>
      <c r="H38" s="46">
        <v>248</v>
      </c>
      <c r="I38" s="52">
        <v>189</v>
      </c>
      <c r="J38" s="52">
        <v>438</v>
      </c>
      <c r="K38" s="52">
        <v>569</v>
      </c>
      <c r="L38" s="52">
        <v>454</v>
      </c>
      <c r="M38" s="52">
        <v>437</v>
      </c>
      <c r="N38" s="49">
        <v>120</v>
      </c>
      <c r="O38" s="49">
        <v>119</v>
      </c>
      <c r="P38" s="134">
        <v>161</v>
      </c>
      <c r="Q38" s="49">
        <v>204</v>
      </c>
      <c r="R38" s="49">
        <v>101</v>
      </c>
      <c r="S38" s="132">
        <v>116</v>
      </c>
      <c r="T38" s="49">
        <v>150</v>
      </c>
      <c r="U38" s="49">
        <v>199</v>
      </c>
    </row>
    <row r="39" spans="1:21" s="26" customFormat="1" ht="18.75" customHeight="1">
      <c r="A39" s="51" t="s">
        <v>52</v>
      </c>
      <c r="B39" s="44">
        <v>428</v>
      </c>
      <c r="C39" s="44">
        <v>430</v>
      </c>
      <c r="D39" s="44">
        <v>405</v>
      </c>
      <c r="E39" s="44">
        <v>732</v>
      </c>
      <c r="F39" s="45">
        <v>491</v>
      </c>
      <c r="G39" s="44">
        <v>543</v>
      </c>
      <c r="H39" s="46">
        <v>591</v>
      </c>
      <c r="I39" s="44">
        <v>532</v>
      </c>
      <c r="J39" s="44">
        <v>858</v>
      </c>
      <c r="K39" s="44">
        <v>1137</v>
      </c>
      <c r="L39" s="44">
        <v>1034</v>
      </c>
      <c r="M39" s="44">
        <v>1123</v>
      </c>
      <c r="N39" s="49">
        <v>232</v>
      </c>
      <c r="O39" s="49">
        <v>327</v>
      </c>
      <c r="P39" s="134">
        <v>297</v>
      </c>
      <c r="Q39" s="49">
        <v>314</v>
      </c>
      <c r="R39" s="49">
        <v>192</v>
      </c>
      <c r="S39" s="132">
        <v>194</v>
      </c>
      <c r="T39" s="49">
        <v>232</v>
      </c>
      <c r="U39" s="49">
        <v>257</v>
      </c>
    </row>
    <row r="40" spans="1:21" s="26" customFormat="1" ht="18.75" customHeight="1">
      <c r="A40" s="51" t="s">
        <v>53</v>
      </c>
      <c r="B40" s="44">
        <v>235</v>
      </c>
      <c r="C40" s="44">
        <v>189</v>
      </c>
      <c r="D40" s="44">
        <v>200</v>
      </c>
      <c r="E40" s="44">
        <v>254</v>
      </c>
      <c r="F40" s="45">
        <v>207</v>
      </c>
      <c r="G40" s="44">
        <v>212</v>
      </c>
      <c r="H40" s="46">
        <v>227</v>
      </c>
      <c r="I40" s="44">
        <v>219</v>
      </c>
      <c r="J40" s="44">
        <v>424</v>
      </c>
      <c r="K40" s="44">
        <v>454</v>
      </c>
      <c r="L40" s="44">
        <v>419</v>
      </c>
      <c r="M40" s="44">
        <v>446</v>
      </c>
      <c r="N40" s="49">
        <v>124</v>
      </c>
      <c r="O40" s="49">
        <v>92</v>
      </c>
      <c r="P40" s="134">
        <v>111</v>
      </c>
      <c r="Q40" s="49">
        <v>104</v>
      </c>
      <c r="R40" s="49">
        <v>88</v>
      </c>
      <c r="S40" s="132">
        <v>71</v>
      </c>
      <c r="T40" s="49">
        <v>97</v>
      </c>
      <c r="U40" s="49">
        <v>148</v>
      </c>
    </row>
    <row r="41" spans="1:21" s="26" customFormat="1" ht="18.75" customHeight="1">
      <c r="A41" s="51" t="s">
        <v>54</v>
      </c>
      <c r="B41" s="44">
        <v>124</v>
      </c>
      <c r="C41" s="44">
        <v>106</v>
      </c>
      <c r="D41" s="44">
        <v>131</v>
      </c>
      <c r="E41" s="44">
        <v>232</v>
      </c>
      <c r="F41" s="45">
        <v>116</v>
      </c>
      <c r="G41" s="44">
        <v>120</v>
      </c>
      <c r="H41" s="46">
        <v>130</v>
      </c>
      <c r="I41" s="44">
        <v>140</v>
      </c>
      <c r="J41" s="44">
        <v>230</v>
      </c>
      <c r="K41" s="44">
        <v>363</v>
      </c>
      <c r="L41" s="44">
        <v>236</v>
      </c>
      <c r="M41" s="44">
        <v>270</v>
      </c>
      <c r="N41" s="49">
        <v>74</v>
      </c>
      <c r="O41" s="49">
        <v>73</v>
      </c>
      <c r="P41" s="134">
        <v>63</v>
      </c>
      <c r="Q41" s="49">
        <v>77</v>
      </c>
      <c r="R41" s="49">
        <v>47</v>
      </c>
      <c r="S41" s="132">
        <v>47</v>
      </c>
      <c r="T41" s="49">
        <v>53</v>
      </c>
      <c r="U41" s="49">
        <v>86</v>
      </c>
    </row>
    <row r="42" spans="1:21" s="26" customFormat="1" ht="18.75" customHeight="1">
      <c r="A42" s="51" t="s">
        <v>55</v>
      </c>
      <c r="B42" s="44">
        <v>122</v>
      </c>
      <c r="C42" s="44">
        <v>77</v>
      </c>
      <c r="D42" s="44">
        <v>98</v>
      </c>
      <c r="E42" s="44">
        <v>153</v>
      </c>
      <c r="F42" s="45">
        <v>112</v>
      </c>
      <c r="G42" s="44">
        <v>117</v>
      </c>
      <c r="H42" s="46">
        <v>113</v>
      </c>
      <c r="I42" s="52">
        <v>109</v>
      </c>
      <c r="J42" s="52">
        <v>199</v>
      </c>
      <c r="K42" s="52">
        <v>251</v>
      </c>
      <c r="L42" s="52">
        <v>229</v>
      </c>
      <c r="M42" s="52">
        <v>222</v>
      </c>
      <c r="N42" s="49">
        <v>49</v>
      </c>
      <c r="O42" s="49">
        <v>50</v>
      </c>
      <c r="P42" s="134">
        <v>66</v>
      </c>
      <c r="Q42" s="49">
        <v>49</v>
      </c>
      <c r="R42" s="49">
        <v>46</v>
      </c>
      <c r="S42" s="132">
        <v>41</v>
      </c>
      <c r="T42" s="49">
        <v>38</v>
      </c>
      <c r="U42" s="49">
        <v>45</v>
      </c>
    </row>
    <row r="43" spans="1:21" s="26" customFormat="1" ht="18.75" customHeight="1">
      <c r="A43" s="51" t="s">
        <v>56</v>
      </c>
      <c r="B43" s="44">
        <v>182</v>
      </c>
      <c r="C43" s="44">
        <v>239</v>
      </c>
      <c r="D43" s="44">
        <v>172</v>
      </c>
      <c r="E43" s="44">
        <v>278</v>
      </c>
      <c r="F43" s="45">
        <v>245</v>
      </c>
      <c r="G43" s="44">
        <v>212</v>
      </c>
      <c r="H43" s="46">
        <v>197</v>
      </c>
      <c r="I43" s="44">
        <v>255</v>
      </c>
      <c r="J43" s="44">
        <v>421</v>
      </c>
      <c r="K43" s="44">
        <v>450</v>
      </c>
      <c r="L43" s="44">
        <v>457</v>
      </c>
      <c r="M43" s="44">
        <v>452</v>
      </c>
      <c r="N43" s="49">
        <v>88</v>
      </c>
      <c r="O43" s="49">
        <v>97</v>
      </c>
      <c r="P43" s="134">
        <v>89</v>
      </c>
      <c r="Q43" s="49">
        <v>129</v>
      </c>
      <c r="R43" s="49">
        <v>95</v>
      </c>
      <c r="S43" s="132">
        <v>117</v>
      </c>
      <c r="T43" s="49">
        <v>96</v>
      </c>
      <c r="U43" s="49">
        <v>129</v>
      </c>
    </row>
    <row r="44" spans="1:21" s="26" customFormat="1" ht="18.75" customHeight="1">
      <c r="A44" s="51" t="s">
        <v>57</v>
      </c>
      <c r="B44" s="44">
        <v>139</v>
      </c>
      <c r="C44" s="44">
        <v>105</v>
      </c>
      <c r="D44" s="44">
        <v>102</v>
      </c>
      <c r="E44" s="44">
        <v>130</v>
      </c>
      <c r="F44" s="45">
        <v>88</v>
      </c>
      <c r="G44" s="44">
        <v>140</v>
      </c>
      <c r="H44" s="46">
        <v>160</v>
      </c>
      <c r="I44" s="44">
        <v>150</v>
      </c>
      <c r="J44" s="44">
        <v>244</v>
      </c>
      <c r="K44" s="44">
        <v>232</v>
      </c>
      <c r="L44" s="44">
        <v>228</v>
      </c>
      <c r="M44" s="44">
        <v>310</v>
      </c>
      <c r="N44" s="49">
        <v>68</v>
      </c>
      <c r="O44" s="49">
        <v>70</v>
      </c>
      <c r="P44" s="134">
        <v>55</v>
      </c>
      <c r="Q44" s="49">
        <v>74</v>
      </c>
      <c r="R44" s="49">
        <v>52</v>
      </c>
      <c r="S44" s="132">
        <v>52</v>
      </c>
      <c r="T44" s="49">
        <v>53</v>
      </c>
      <c r="U44" s="49">
        <v>91</v>
      </c>
    </row>
    <row r="45" spans="1:21" s="26" customFormat="1" ht="18.75" customHeight="1">
      <c r="A45" s="51" t="s">
        <v>58</v>
      </c>
      <c r="B45" s="44">
        <v>1069</v>
      </c>
      <c r="C45" s="44">
        <v>914</v>
      </c>
      <c r="D45" s="44">
        <v>885</v>
      </c>
      <c r="E45" s="44">
        <v>1487</v>
      </c>
      <c r="F45" s="45">
        <v>1017</v>
      </c>
      <c r="G45" s="44">
        <v>1219</v>
      </c>
      <c r="H45" s="46">
        <v>1129</v>
      </c>
      <c r="I45" s="44">
        <v>1112</v>
      </c>
      <c r="J45" s="44">
        <v>1983</v>
      </c>
      <c r="K45" s="44">
        <v>2372</v>
      </c>
      <c r="L45" s="44">
        <v>2236</v>
      </c>
      <c r="M45" s="44">
        <v>2241</v>
      </c>
      <c r="N45" s="49">
        <v>433</v>
      </c>
      <c r="O45" s="49">
        <v>702</v>
      </c>
      <c r="P45" s="134">
        <v>958</v>
      </c>
      <c r="Q45" s="49">
        <v>815</v>
      </c>
      <c r="R45" s="49">
        <v>717</v>
      </c>
      <c r="S45" s="132">
        <v>585</v>
      </c>
      <c r="T45" s="49">
        <v>845</v>
      </c>
      <c r="U45" s="49">
        <v>1186</v>
      </c>
    </row>
    <row r="46" spans="1:21" s="26" customFormat="1" ht="18.75" customHeight="1">
      <c r="A46" s="51" t="s">
        <v>59</v>
      </c>
      <c r="B46" s="44">
        <v>149</v>
      </c>
      <c r="C46" s="44">
        <v>158</v>
      </c>
      <c r="D46" s="44">
        <v>127</v>
      </c>
      <c r="E46" s="44">
        <v>294</v>
      </c>
      <c r="F46" s="45">
        <v>165</v>
      </c>
      <c r="G46" s="44">
        <v>297</v>
      </c>
      <c r="H46" s="46">
        <v>196</v>
      </c>
      <c r="I46" s="44">
        <v>276</v>
      </c>
      <c r="J46" s="44">
        <v>307</v>
      </c>
      <c r="K46" s="44">
        <v>421</v>
      </c>
      <c r="L46" s="44">
        <v>462</v>
      </c>
      <c r="M46" s="44">
        <v>472</v>
      </c>
      <c r="N46" s="49">
        <v>53</v>
      </c>
      <c r="O46" s="49">
        <v>142</v>
      </c>
      <c r="P46" s="134">
        <v>148</v>
      </c>
      <c r="Q46" s="49">
        <v>174</v>
      </c>
      <c r="R46" s="49">
        <v>69</v>
      </c>
      <c r="S46" s="132">
        <v>58</v>
      </c>
      <c r="T46" s="49">
        <v>103</v>
      </c>
      <c r="U46" s="49">
        <v>205</v>
      </c>
    </row>
    <row r="47" spans="1:21" s="26" customFormat="1" ht="18.75" customHeight="1">
      <c r="A47" s="51" t="s">
        <v>60</v>
      </c>
      <c r="B47" s="44">
        <v>266</v>
      </c>
      <c r="C47" s="44">
        <v>206</v>
      </c>
      <c r="D47" s="44">
        <v>166</v>
      </c>
      <c r="E47" s="44">
        <v>239</v>
      </c>
      <c r="F47" s="45">
        <v>193</v>
      </c>
      <c r="G47" s="44">
        <v>194</v>
      </c>
      <c r="H47" s="46">
        <v>207</v>
      </c>
      <c r="I47" s="44">
        <v>206</v>
      </c>
      <c r="J47" s="44">
        <v>472</v>
      </c>
      <c r="K47" s="44">
        <v>405</v>
      </c>
      <c r="L47" s="44">
        <v>387</v>
      </c>
      <c r="M47" s="44">
        <v>413</v>
      </c>
      <c r="N47" s="49">
        <v>91</v>
      </c>
      <c r="O47" s="49">
        <v>135</v>
      </c>
      <c r="P47" s="134">
        <v>132</v>
      </c>
      <c r="Q47" s="49">
        <v>85</v>
      </c>
      <c r="R47" s="49">
        <v>125</v>
      </c>
      <c r="S47" s="132">
        <v>97</v>
      </c>
      <c r="T47" s="49">
        <v>126</v>
      </c>
      <c r="U47" s="49">
        <v>147</v>
      </c>
    </row>
    <row r="48" spans="1:21" s="26" customFormat="1" ht="18.75" customHeight="1">
      <c r="A48" s="51" t="s">
        <v>61</v>
      </c>
      <c r="B48" s="44">
        <v>272</v>
      </c>
      <c r="C48" s="44">
        <v>202</v>
      </c>
      <c r="D48" s="44">
        <v>185</v>
      </c>
      <c r="E48" s="44">
        <v>313</v>
      </c>
      <c r="F48" s="45">
        <v>238</v>
      </c>
      <c r="G48" s="44">
        <v>290</v>
      </c>
      <c r="H48" s="46">
        <v>288</v>
      </c>
      <c r="I48" s="44">
        <v>331</v>
      </c>
      <c r="J48" s="44">
        <v>474</v>
      </c>
      <c r="K48" s="44">
        <v>498</v>
      </c>
      <c r="L48" s="44">
        <v>528</v>
      </c>
      <c r="M48" s="44">
        <v>619</v>
      </c>
      <c r="N48" s="49">
        <v>153</v>
      </c>
      <c r="O48" s="49">
        <v>199</v>
      </c>
      <c r="P48" s="134">
        <v>227</v>
      </c>
      <c r="Q48" s="49">
        <v>206</v>
      </c>
      <c r="R48" s="49">
        <v>165</v>
      </c>
      <c r="S48" s="132">
        <v>118</v>
      </c>
      <c r="T48" s="49">
        <v>173</v>
      </c>
      <c r="U48" s="49">
        <v>199</v>
      </c>
    </row>
    <row r="49" spans="1:21" s="26" customFormat="1" ht="18.75" customHeight="1">
      <c r="A49" s="51" t="s">
        <v>62</v>
      </c>
      <c r="B49" s="44">
        <v>156</v>
      </c>
      <c r="C49" s="44">
        <v>147</v>
      </c>
      <c r="D49" s="44">
        <v>121</v>
      </c>
      <c r="E49" s="44">
        <v>211</v>
      </c>
      <c r="F49" s="45">
        <v>168</v>
      </c>
      <c r="G49" s="44">
        <v>139</v>
      </c>
      <c r="H49" s="46">
        <v>170</v>
      </c>
      <c r="I49" s="44">
        <v>153</v>
      </c>
      <c r="J49" s="44">
        <v>303</v>
      </c>
      <c r="K49" s="44">
        <v>332</v>
      </c>
      <c r="L49" s="44">
        <v>307</v>
      </c>
      <c r="M49" s="44">
        <v>323</v>
      </c>
      <c r="N49" s="49">
        <v>71</v>
      </c>
      <c r="O49" s="49">
        <v>97</v>
      </c>
      <c r="P49" s="134">
        <v>246</v>
      </c>
      <c r="Q49" s="49">
        <v>129</v>
      </c>
      <c r="R49" s="49">
        <v>72</v>
      </c>
      <c r="S49" s="132">
        <v>54</v>
      </c>
      <c r="T49" s="49">
        <v>73</v>
      </c>
      <c r="U49" s="49">
        <v>100</v>
      </c>
    </row>
    <row r="50" spans="1:21" s="26" customFormat="1" ht="18.75" customHeight="1">
      <c r="A50" s="51" t="s">
        <v>63</v>
      </c>
      <c r="B50" s="44">
        <v>109</v>
      </c>
      <c r="C50" s="44">
        <v>96</v>
      </c>
      <c r="D50" s="44">
        <v>68</v>
      </c>
      <c r="E50" s="44">
        <v>187</v>
      </c>
      <c r="F50" s="45">
        <v>129</v>
      </c>
      <c r="G50" s="44">
        <v>165</v>
      </c>
      <c r="H50" s="46">
        <v>181</v>
      </c>
      <c r="I50" s="52">
        <v>169</v>
      </c>
      <c r="J50" s="52">
        <v>205</v>
      </c>
      <c r="K50" s="52">
        <v>255</v>
      </c>
      <c r="L50" s="52">
        <v>294</v>
      </c>
      <c r="M50" s="52">
        <v>350</v>
      </c>
      <c r="N50" s="49">
        <v>81</v>
      </c>
      <c r="O50" s="49">
        <v>108</v>
      </c>
      <c r="P50" s="134">
        <v>106</v>
      </c>
      <c r="Q50" s="49">
        <v>65</v>
      </c>
      <c r="R50" s="49">
        <v>63</v>
      </c>
      <c r="S50" s="132">
        <v>103</v>
      </c>
      <c r="T50" s="49">
        <v>76</v>
      </c>
      <c r="U50" s="49">
        <v>73</v>
      </c>
    </row>
    <row r="51" spans="1:21" s="26" customFormat="1" ht="18.75" customHeight="1">
      <c r="A51" s="51" t="s">
        <v>64</v>
      </c>
      <c r="B51" s="44">
        <v>171</v>
      </c>
      <c r="C51" s="44">
        <v>151</v>
      </c>
      <c r="D51" s="44">
        <v>144</v>
      </c>
      <c r="E51" s="44">
        <v>188</v>
      </c>
      <c r="F51" s="45">
        <v>133</v>
      </c>
      <c r="G51" s="44">
        <v>147</v>
      </c>
      <c r="H51" s="46">
        <v>158</v>
      </c>
      <c r="I51" s="44">
        <v>168</v>
      </c>
      <c r="J51" s="44">
        <v>322</v>
      </c>
      <c r="K51" s="44">
        <v>332</v>
      </c>
      <c r="L51" s="44">
        <v>280</v>
      </c>
      <c r="M51" s="44">
        <v>326</v>
      </c>
      <c r="N51" s="49">
        <v>69</v>
      </c>
      <c r="O51" s="49">
        <v>77</v>
      </c>
      <c r="P51" s="134">
        <v>67</v>
      </c>
      <c r="Q51" s="49">
        <v>69</v>
      </c>
      <c r="R51" s="49">
        <v>68</v>
      </c>
      <c r="S51" s="132">
        <v>54</v>
      </c>
      <c r="T51" s="49">
        <v>54</v>
      </c>
      <c r="U51" s="49">
        <v>82</v>
      </c>
    </row>
    <row r="52" spans="1:21" s="26" customFormat="1" ht="18.75" customHeight="1" thickBot="1">
      <c r="A52" s="53" t="s">
        <v>65</v>
      </c>
      <c r="B52" s="44">
        <v>317</v>
      </c>
      <c r="C52" s="44">
        <v>367</v>
      </c>
      <c r="D52" s="44">
        <v>357</v>
      </c>
      <c r="E52" s="44">
        <v>606</v>
      </c>
      <c r="F52" s="54">
        <v>332</v>
      </c>
      <c r="G52" s="44">
        <v>355</v>
      </c>
      <c r="H52" s="55">
        <v>395</v>
      </c>
      <c r="I52" s="55">
        <v>306</v>
      </c>
      <c r="J52" s="135">
        <v>684</v>
      </c>
      <c r="K52" s="135">
        <v>963</v>
      </c>
      <c r="L52" s="135">
        <v>687</v>
      </c>
      <c r="M52" s="135">
        <v>701</v>
      </c>
      <c r="N52" s="128">
        <v>199</v>
      </c>
      <c r="O52" s="129">
        <v>225</v>
      </c>
      <c r="P52" s="130">
        <v>295</v>
      </c>
      <c r="Q52" s="131">
        <v>217</v>
      </c>
      <c r="R52" s="49">
        <v>191</v>
      </c>
      <c r="S52" s="128">
        <v>169</v>
      </c>
      <c r="T52" s="129">
        <v>205</v>
      </c>
      <c r="U52" s="136">
        <v>268</v>
      </c>
    </row>
    <row r="53" spans="1:21" s="26" customFormat="1" ht="15.75" customHeight="1" thickTop="1">
      <c r="A53" s="445" t="s">
        <v>66</v>
      </c>
      <c r="B53" s="137">
        <v>24217</v>
      </c>
      <c r="C53" s="138">
        <v>22020</v>
      </c>
      <c r="D53" s="137">
        <v>20124</v>
      </c>
      <c r="E53" s="138">
        <v>33094</v>
      </c>
      <c r="F53" s="137">
        <v>22957</v>
      </c>
      <c r="G53" s="138">
        <v>25261</v>
      </c>
      <c r="H53" s="137">
        <v>24614</v>
      </c>
      <c r="I53" s="137">
        <v>24140</v>
      </c>
      <c r="J53" s="443">
        <v>46237</v>
      </c>
      <c r="K53" s="443">
        <v>53218</v>
      </c>
      <c r="L53" s="443">
        <v>48218</v>
      </c>
      <c r="M53" s="443">
        <v>48754</v>
      </c>
      <c r="N53" s="443">
        <v>11361</v>
      </c>
      <c r="O53" s="443">
        <v>18369</v>
      </c>
      <c r="P53" s="447">
        <v>22762</v>
      </c>
      <c r="Q53" s="443">
        <v>17433</v>
      </c>
      <c r="R53" s="138">
        <v>11003</v>
      </c>
      <c r="S53" s="137">
        <v>10989</v>
      </c>
      <c r="T53" s="139">
        <v>12449</v>
      </c>
      <c r="U53" s="139">
        <v>14988</v>
      </c>
    </row>
    <row r="54" spans="1:21" s="26" customFormat="1" ht="13.5" customHeight="1" thickBot="1">
      <c r="A54" s="446"/>
      <c r="B54" s="140"/>
      <c r="C54" s="140"/>
      <c r="D54" s="140"/>
      <c r="E54" s="140"/>
      <c r="F54" s="140"/>
      <c r="G54" s="140"/>
      <c r="H54" s="140"/>
      <c r="I54" s="140"/>
      <c r="J54" s="444"/>
      <c r="K54" s="444"/>
      <c r="L54" s="444"/>
      <c r="M54" s="444"/>
      <c r="N54" s="444"/>
      <c r="O54" s="444"/>
      <c r="P54" s="448"/>
      <c r="Q54" s="444"/>
      <c r="R54" s="141" t="s">
        <v>79</v>
      </c>
      <c r="S54" s="141" t="s">
        <v>80</v>
      </c>
      <c r="T54" s="142" t="s">
        <v>81</v>
      </c>
      <c r="U54" s="142" t="s">
        <v>82</v>
      </c>
    </row>
    <row r="55" spans="1:21" s="26" customFormat="1" ht="18.75" customHeight="1" thickTop="1">
      <c r="A55" s="441" t="s">
        <v>67</v>
      </c>
      <c r="B55" s="143"/>
      <c r="C55" s="144">
        <v>46237</v>
      </c>
      <c r="D55" s="143"/>
      <c r="E55" s="144">
        <v>53218</v>
      </c>
      <c r="F55" s="143"/>
      <c r="G55" s="144">
        <v>48218</v>
      </c>
      <c r="H55" s="143"/>
      <c r="I55" s="144">
        <v>48754</v>
      </c>
      <c r="J55" s="144">
        <v>46237</v>
      </c>
      <c r="K55" s="144">
        <v>53218</v>
      </c>
      <c r="L55" s="144">
        <v>48218</v>
      </c>
      <c r="M55" s="144">
        <v>48754</v>
      </c>
      <c r="N55" s="145"/>
      <c r="O55" s="146"/>
      <c r="P55" s="147"/>
      <c r="Q55" s="148">
        <v>69925</v>
      </c>
      <c r="R55" s="149"/>
      <c r="S55" s="150"/>
      <c r="T55" s="150"/>
      <c r="U55" s="148">
        <v>49429</v>
      </c>
    </row>
    <row r="56" spans="1:21" s="26" customFormat="1" ht="12.75" customHeight="1">
      <c r="A56" s="442"/>
      <c r="B56" s="151"/>
      <c r="C56" s="152"/>
      <c r="D56" s="151"/>
      <c r="E56" s="152"/>
      <c r="F56" s="151"/>
      <c r="G56" s="152"/>
      <c r="H56" s="151"/>
      <c r="I56" s="152"/>
      <c r="J56" s="152"/>
      <c r="K56" s="152"/>
      <c r="L56" s="152"/>
      <c r="M56" s="152"/>
      <c r="N56" s="71"/>
      <c r="O56" s="153"/>
      <c r="P56" s="73"/>
      <c r="Q56" s="154"/>
      <c r="R56" s="155"/>
      <c r="S56" s="156"/>
      <c r="T56" s="156"/>
      <c r="U56" s="157" t="s">
        <v>83</v>
      </c>
    </row>
    <row r="57" spans="1:16" s="26" customFormat="1" ht="15" customHeight="1">
      <c r="A57" s="158" t="s">
        <v>84</v>
      </c>
      <c r="B57" s="77"/>
      <c r="C57" s="77"/>
      <c r="D57" s="77"/>
      <c r="E57" s="77"/>
      <c r="F57" s="77"/>
      <c r="G57" s="77"/>
      <c r="H57" s="78"/>
      <c r="I57" s="79"/>
      <c r="J57" s="79"/>
      <c r="K57" s="79"/>
      <c r="L57" s="79"/>
      <c r="M57" s="79"/>
      <c r="P57" s="81"/>
    </row>
  </sheetData>
  <sheetProtection/>
  <mergeCells count="14">
    <mergeCell ref="M53:M54"/>
    <mergeCell ref="N53:N54"/>
    <mergeCell ref="O53:O54"/>
    <mergeCell ref="P53:P54"/>
    <mergeCell ref="J4:J5"/>
    <mergeCell ref="K4:K5"/>
    <mergeCell ref="L4:L5"/>
    <mergeCell ref="M4:M5"/>
    <mergeCell ref="A55:A56"/>
    <mergeCell ref="Q53:Q54"/>
    <mergeCell ref="A53:A54"/>
    <mergeCell ref="J53:J54"/>
    <mergeCell ref="K53:K54"/>
    <mergeCell ref="L53:L54"/>
  </mergeCells>
  <printOptions horizontalCentered="1"/>
  <pageMargins left="0.6692913385826772" right="0.31496062992125984" top="0.2755905511811024" bottom="0" header="0.8267716535433072" footer="0.1968503937007874"/>
  <pageSetup horizontalDpi="160" verticalDpi="160" orientation="portrait" paperSize="9" scale="85"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A42"/>
  <sheetViews>
    <sheetView tabSelected="1" zoomScale="75" zoomScaleNormal="75" zoomScalePageLayoutView="0" workbookViewId="0" topLeftCell="A1">
      <selection activeCell="A1" sqref="A1"/>
    </sheetView>
  </sheetViews>
  <sheetFormatPr defaultColWidth="8.796875" defaultRowHeight="14.25"/>
  <cols>
    <col min="1" max="1" width="11.19921875" style="174" customWidth="1"/>
    <col min="2" max="2" width="8.59765625" style="174" customWidth="1"/>
    <col min="3" max="3" width="17.59765625" style="174" customWidth="1"/>
    <col min="4" max="4" width="1.8984375" style="165" customWidth="1"/>
    <col min="5" max="5" width="5.59765625" style="174" customWidth="1"/>
    <col min="6" max="6" width="5.09765625" style="165" customWidth="1"/>
    <col min="7" max="7" width="5.59765625" style="174" customWidth="1"/>
    <col min="8" max="8" width="5.09765625" style="165" customWidth="1"/>
    <col min="9" max="9" width="5.59765625" style="174" customWidth="1"/>
    <col min="10" max="10" width="5.09765625" style="165" customWidth="1"/>
    <col min="11" max="11" width="1.8984375" style="165" customWidth="1"/>
    <col min="12" max="12" width="5.59765625" style="174" customWidth="1"/>
    <col min="13" max="13" width="5.09765625" style="165" customWidth="1"/>
    <col min="14" max="14" width="5.59765625" style="174" customWidth="1"/>
    <col min="15" max="15" width="5.09765625" style="165" customWidth="1"/>
    <col min="16" max="16" width="5.59765625" style="174" customWidth="1"/>
    <col min="17" max="17" width="5.09765625" style="165" customWidth="1"/>
    <col min="18" max="18" width="1.8984375" style="165" customWidth="1"/>
    <col min="19" max="19" width="5.59765625" style="174" customWidth="1"/>
    <col min="20" max="20" width="5.09765625" style="165" customWidth="1"/>
    <col min="21" max="21" width="5.59765625" style="174" customWidth="1"/>
    <col min="22" max="22" width="5.09765625" style="165" customWidth="1"/>
    <col min="23" max="23" width="5.59765625" style="174" customWidth="1"/>
    <col min="24" max="24" width="5.09765625" style="165" customWidth="1"/>
    <col min="25" max="16384" width="9" style="165" customWidth="1"/>
  </cols>
  <sheetData>
    <row r="1" spans="1:27" s="167" customFormat="1" ht="27" customHeight="1">
      <c r="A1" s="162" t="s">
        <v>263</v>
      </c>
      <c r="B1" s="163"/>
      <c r="C1" s="164"/>
      <c r="D1" s="164"/>
      <c r="E1" s="164"/>
      <c r="F1" s="164"/>
      <c r="G1" s="164"/>
      <c r="H1" s="164"/>
      <c r="I1" s="164"/>
      <c r="J1" s="164"/>
      <c r="K1" s="164"/>
      <c r="L1" s="164"/>
      <c r="M1" s="164"/>
      <c r="N1" s="164"/>
      <c r="O1" s="165"/>
      <c r="P1" s="166"/>
      <c r="Q1" s="164"/>
      <c r="R1" s="166"/>
      <c r="S1" s="166"/>
      <c r="T1" s="166"/>
      <c r="U1" s="164"/>
      <c r="V1" s="164"/>
      <c r="W1" s="164"/>
      <c r="X1" s="164"/>
      <c r="Y1" s="164"/>
      <c r="Z1" s="164"/>
      <c r="AA1" s="164"/>
    </row>
    <row r="2" spans="1:27" s="167" customFormat="1" ht="16.5" customHeight="1">
      <c r="A2" s="168" t="s">
        <v>169</v>
      </c>
      <c r="B2" s="169"/>
      <c r="C2" s="170"/>
      <c r="D2" s="170"/>
      <c r="E2" s="170"/>
      <c r="F2" s="170"/>
      <c r="G2" s="170"/>
      <c r="H2" s="170"/>
      <c r="I2" s="170"/>
      <c r="J2" s="170"/>
      <c r="K2" s="170"/>
      <c r="L2" s="170"/>
      <c r="M2" s="170"/>
      <c r="N2" s="170"/>
      <c r="O2" s="165"/>
      <c r="P2" s="170"/>
      <c r="Q2" s="170"/>
      <c r="R2" s="170"/>
      <c r="S2" s="170"/>
      <c r="T2" s="170"/>
      <c r="U2" s="170"/>
      <c r="V2" s="170"/>
      <c r="W2" s="170"/>
      <c r="X2" s="171"/>
      <c r="Y2" s="170"/>
      <c r="Z2" s="170"/>
      <c r="AA2" s="170"/>
    </row>
    <row r="3" spans="1:23" s="174" customFormat="1" ht="18" thickBot="1">
      <c r="A3" s="172" t="s">
        <v>129</v>
      </c>
      <c r="B3" s="173"/>
      <c r="C3" s="173"/>
      <c r="D3" s="173"/>
      <c r="E3" s="173"/>
      <c r="F3" s="173"/>
      <c r="G3" s="173"/>
      <c r="H3" s="173"/>
      <c r="I3" s="173"/>
      <c r="J3" s="173"/>
      <c r="K3" s="173"/>
      <c r="L3" s="173"/>
      <c r="M3" s="173"/>
      <c r="N3" s="173"/>
      <c r="O3" s="173"/>
      <c r="P3" s="173"/>
      <c r="Q3" s="173"/>
      <c r="R3" s="173"/>
      <c r="S3" s="173"/>
      <c r="T3" s="173"/>
      <c r="U3" s="173"/>
      <c r="V3" s="173"/>
      <c r="W3" s="173"/>
    </row>
    <row r="4" spans="1:24" s="174" customFormat="1" ht="14.25" thickTop="1">
      <c r="A4" s="175" t="s">
        <v>130</v>
      </c>
      <c r="B4" s="175"/>
      <c r="C4" s="175"/>
      <c r="D4" s="175"/>
      <c r="E4" s="176" t="s">
        <v>131</v>
      </c>
      <c r="F4" s="176"/>
      <c r="G4" s="176"/>
      <c r="H4" s="176"/>
      <c r="I4" s="176"/>
      <c r="J4" s="176"/>
      <c r="K4" s="175"/>
      <c r="L4" s="176" t="s">
        <v>132</v>
      </c>
      <c r="M4" s="176"/>
      <c r="N4" s="176"/>
      <c r="O4" s="176"/>
      <c r="P4" s="176"/>
      <c r="Q4" s="176"/>
      <c r="R4" s="175"/>
      <c r="S4" s="176" t="s">
        <v>133</v>
      </c>
      <c r="T4" s="176"/>
      <c r="U4" s="176"/>
      <c r="V4" s="176"/>
      <c r="W4" s="176"/>
      <c r="X4" s="177"/>
    </row>
    <row r="5" spans="1:24" s="174" customFormat="1" ht="13.5">
      <c r="A5" s="178"/>
      <c r="B5" s="179"/>
      <c r="C5" s="178"/>
      <c r="D5" s="178"/>
      <c r="E5" s="180" t="s">
        <v>134</v>
      </c>
      <c r="F5" s="180"/>
      <c r="G5" s="180" t="s">
        <v>135</v>
      </c>
      <c r="H5" s="180"/>
      <c r="I5" s="180" t="s">
        <v>66</v>
      </c>
      <c r="J5" s="180"/>
      <c r="K5" s="178"/>
      <c r="L5" s="180" t="s">
        <v>134</v>
      </c>
      <c r="M5" s="180"/>
      <c r="N5" s="180" t="s">
        <v>135</v>
      </c>
      <c r="O5" s="180"/>
      <c r="P5" s="180" t="s">
        <v>66</v>
      </c>
      <c r="Q5" s="180"/>
      <c r="R5" s="178"/>
      <c r="S5" s="180" t="s">
        <v>134</v>
      </c>
      <c r="T5" s="180"/>
      <c r="U5" s="180" t="s">
        <v>135</v>
      </c>
      <c r="V5" s="180"/>
      <c r="W5" s="180" t="s">
        <v>66</v>
      </c>
      <c r="X5" s="180"/>
    </row>
    <row r="6" spans="1:24" s="185" customFormat="1" ht="14.25" thickBot="1">
      <c r="A6" s="181"/>
      <c r="B6" s="181" t="s">
        <v>136</v>
      </c>
      <c r="C6" s="181" t="s">
        <v>137</v>
      </c>
      <c r="D6" s="182"/>
      <c r="E6" s="183" t="s">
        <v>138</v>
      </c>
      <c r="F6" s="184" t="s">
        <v>139</v>
      </c>
      <c r="G6" s="183" t="s">
        <v>138</v>
      </c>
      <c r="H6" s="184" t="s">
        <v>139</v>
      </c>
      <c r="I6" s="183" t="s">
        <v>138</v>
      </c>
      <c r="J6" s="184" t="s">
        <v>139</v>
      </c>
      <c r="K6" s="182"/>
      <c r="L6" s="183" t="s">
        <v>138</v>
      </c>
      <c r="M6" s="184" t="s">
        <v>139</v>
      </c>
      <c r="N6" s="183" t="s">
        <v>138</v>
      </c>
      <c r="O6" s="184" t="s">
        <v>139</v>
      </c>
      <c r="P6" s="183" t="s">
        <v>138</v>
      </c>
      <c r="Q6" s="184" t="s">
        <v>139</v>
      </c>
      <c r="R6" s="182"/>
      <c r="S6" s="183" t="s">
        <v>138</v>
      </c>
      <c r="T6" s="184" t="s">
        <v>139</v>
      </c>
      <c r="U6" s="183" t="s">
        <v>138</v>
      </c>
      <c r="V6" s="184" t="s">
        <v>139</v>
      </c>
      <c r="W6" s="183" t="s">
        <v>138</v>
      </c>
      <c r="X6" s="184" t="s">
        <v>139</v>
      </c>
    </row>
    <row r="7" spans="1:24" s="185" customFormat="1" ht="18" customHeight="1" thickBot="1" thickTop="1">
      <c r="A7" s="186" t="s">
        <v>140</v>
      </c>
      <c r="B7" s="187" t="s">
        <v>133</v>
      </c>
      <c r="C7" s="188"/>
      <c r="D7" s="189"/>
      <c r="E7" s="190">
        <f>SUM(E8:E13)</f>
        <v>114</v>
      </c>
      <c r="F7" s="191">
        <f aca="true" t="shared" si="0" ref="F7:X7">SUM(F8:F13)</f>
        <v>145</v>
      </c>
      <c r="G7" s="190">
        <f t="shared" si="0"/>
        <v>9</v>
      </c>
      <c r="H7" s="191">
        <f t="shared" si="0"/>
        <v>8</v>
      </c>
      <c r="I7" s="190">
        <f t="shared" si="0"/>
        <v>123</v>
      </c>
      <c r="J7" s="191">
        <f t="shared" si="0"/>
        <v>153</v>
      </c>
      <c r="K7" s="190"/>
      <c r="L7" s="190">
        <f t="shared" si="0"/>
        <v>9</v>
      </c>
      <c r="M7" s="191">
        <f t="shared" si="0"/>
        <v>20</v>
      </c>
      <c r="N7" s="190">
        <f t="shared" si="0"/>
        <v>7</v>
      </c>
      <c r="O7" s="191">
        <f t="shared" si="0"/>
        <v>11</v>
      </c>
      <c r="P7" s="190">
        <f t="shared" si="0"/>
        <v>16</v>
      </c>
      <c r="Q7" s="191">
        <f t="shared" si="0"/>
        <v>31</v>
      </c>
      <c r="R7" s="190"/>
      <c r="S7" s="190">
        <f t="shared" si="0"/>
        <v>123</v>
      </c>
      <c r="T7" s="191">
        <f t="shared" si="0"/>
        <v>165</v>
      </c>
      <c r="U7" s="190">
        <f t="shared" si="0"/>
        <v>16</v>
      </c>
      <c r="V7" s="191">
        <f t="shared" si="0"/>
        <v>19</v>
      </c>
      <c r="W7" s="190">
        <f t="shared" si="0"/>
        <v>139</v>
      </c>
      <c r="X7" s="191">
        <f t="shared" si="0"/>
        <v>184</v>
      </c>
    </row>
    <row r="8" spans="2:25" ht="15.75" customHeight="1">
      <c r="B8" s="174" t="s">
        <v>141</v>
      </c>
      <c r="C8" s="174" t="s">
        <v>142</v>
      </c>
      <c r="E8" s="192">
        <v>31</v>
      </c>
      <c r="F8" s="193">
        <v>47</v>
      </c>
      <c r="G8" s="192">
        <v>6</v>
      </c>
      <c r="H8" s="193">
        <v>7</v>
      </c>
      <c r="I8" s="194">
        <f aca="true" t="shared" si="1" ref="I8:I40">E8+G8</f>
        <v>37</v>
      </c>
      <c r="J8" s="195">
        <f aca="true" t="shared" si="2" ref="J8:J40">F8+H8</f>
        <v>54</v>
      </c>
      <c r="K8" s="196"/>
      <c r="L8" s="192">
        <v>3</v>
      </c>
      <c r="M8" s="193">
        <v>8</v>
      </c>
      <c r="N8" s="192">
        <v>5</v>
      </c>
      <c r="O8" s="193">
        <v>5</v>
      </c>
      <c r="P8" s="197">
        <f aca="true" t="shared" si="3" ref="P8:P40">L8+N8</f>
        <v>8</v>
      </c>
      <c r="Q8" s="198">
        <f aca="true" t="shared" si="4" ref="Q8:Q40">M8+O8</f>
        <v>13</v>
      </c>
      <c r="R8" s="199"/>
      <c r="S8" s="197">
        <f aca="true" t="shared" si="5" ref="S8:S40">E8+L8</f>
        <v>34</v>
      </c>
      <c r="T8" s="198">
        <f aca="true" t="shared" si="6" ref="T8:T40">F8+M8</f>
        <v>55</v>
      </c>
      <c r="U8" s="197">
        <f aca="true" t="shared" si="7" ref="U8:U40">G8+N8</f>
        <v>11</v>
      </c>
      <c r="V8" s="198">
        <f>H8+O8</f>
        <v>12</v>
      </c>
      <c r="W8" s="197">
        <f aca="true" t="shared" si="8" ref="W8:W40">S8+U8</f>
        <v>45</v>
      </c>
      <c r="X8" s="198">
        <f aca="true" t="shared" si="9" ref="X8:X40">T8+V8</f>
        <v>67</v>
      </c>
      <c r="Y8" s="199"/>
    </row>
    <row r="9" spans="3:25" ht="15.75" customHeight="1">
      <c r="C9" s="174" t="s">
        <v>143</v>
      </c>
      <c r="E9" s="192">
        <v>73</v>
      </c>
      <c r="F9" s="193">
        <v>82</v>
      </c>
      <c r="G9" s="192">
        <v>0</v>
      </c>
      <c r="H9" s="193">
        <v>0</v>
      </c>
      <c r="I9" s="197">
        <f t="shared" si="1"/>
        <v>73</v>
      </c>
      <c r="J9" s="198">
        <f t="shared" si="2"/>
        <v>82</v>
      </c>
      <c r="K9" s="199"/>
      <c r="L9" s="192">
        <v>4</v>
      </c>
      <c r="M9" s="193">
        <v>10</v>
      </c>
      <c r="N9" s="192">
        <v>0</v>
      </c>
      <c r="O9" s="193">
        <v>0</v>
      </c>
      <c r="P9" s="197">
        <f t="shared" si="3"/>
        <v>4</v>
      </c>
      <c r="Q9" s="198">
        <f t="shared" si="4"/>
        <v>10</v>
      </c>
      <c r="R9" s="199"/>
      <c r="S9" s="197">
        <f t="shared" si="5"/>
        <v>77</v>
      </c>
      <c r="T9" s="198">
        <f t="shared" si="6"/>
        <v>92</v>
      </c>
      <c r="U9" s="197">
        <f t="shared" si="7"/>
        <v>0</v>
      </c>
      <c r="V9" s="198">
        <f aca="true" t="shared" si="10" ref="V9:V23">H9+O9</f>
        <v>0</v>
      </c>
      <c r="W9" s="197">
        <f t="shared" si="8"/>
        <v>77</v>
      </c>
      <c r="X9" s="198">
        <f t="shared" si="9"/>
        <v>92</v>
      </c>
      <c r="Y9" s="199"/>
    </row>
    <row r="10" spans="3:25" ht="15.75" customHeight="1">
      <c r="C10" s="174" t="s">
        <v>144</v>
      </c>
      <c r="E10" s="192">
        <v>0</v>
      </c>
      <c r="F10" s="193">
        <v>1</v>
      </c>
      <c r="G10" s="192">
        <v>0</v>
      </c>
      <c r="H10" s="193">
        <v>0</v>
      </c>
      <c r="I10" s="197">
        <f t="shared" si="1"/>
        <v>0</v>
      </c>
      <c r="J10" s="198">
        <f t="shared" si="2"/>
        <v>1</v>
      </c>
      <c r="K10" s="199"/>
      <c r="L10" s="192">
        <v>0</v>
      </c>
      <c r="M10" s="193">
        <v>0</v>
      </c>
      <c r="N10" s="192">
        <v>0</v>
      </c>
      <c r="O10" s="193">
        <v>0</v>
      </c>
      <c r="P10" s="197">
        <f t="shared" si="3"/>
        <v>0</v>
      </c>
      <c r="Q10" s="198">
        <f t="shared" si="4"/>
        <v>0</v>
      </c>
      <c r="R10" s="199"/>
      <c r="S10" s="197">
        <f t="shared" si="5"/>
        <v>0</v>
      </c>
      <c r="T10" s="198">
        <f t="shared" si="6"/>
        <v>1</v>
      </c>
      <c r="U10" s="197">
        <f t="shared" si="7"/>
        <v>0</v>
      </c>
      <c r="V10" s="198">
        <f t="shared" si="10"/>
        <v>0</v>
      </c>
      <c r="W10" s="197">
        <f t="shared" si="8"/>
        <v>0</v>
      </c>
      <c r="X10" s="198">
        <f t="shared" si="9"/>
        <v>1</v>
      </c>
      <c r="Y10" s="199"/>
    </row>
    <row r="11" spans="3:25" ht="15.75" customHeight="1">
      <c r="C11" s="174" t="s">
        <v>145</v>
      </c>
      <c r="E11" s="192">
        <v>1</v>
      </c>
      <c r="F11" s="193">
        <v>1</v>
      </c>
      <c r="G11" s="192">
        <v>0</v>
      </c>
      <c r="H11" s="193">
        <v>0</v>
      </c>
      <c r="I11" s="197">
        <f t="shared" si="1"/>
        <v>1</v>
      </c>
      <c r="J11" s="198">
        <f t="shared" si="2"/>
        <v>1</v>
      </c>
      <c r="K11" s="199"/>
      <c r="L11" s="192">
        <v>0</v>
      </c>
      <c r="M11" s="193">
        <v>0</v>
      </c>
      <c r="N11" s="192">
        <v>0</v>
      </c>
      <c r="O11" s="193">
        <v>1</v>
      </c>
      <c r="P11" s="197">
        <f t="shared" si="3"/>
        <v>0</v>
      </c>
      <c r="Q11" s="198">
        <f t="shared" si="4"/>
        <v>1</v>
      </c>
      <c r="R11" s="199"/>
      <c r="S11" s="197">
        <f t="shared" si="5"/>
        <v>1</v>
      </c>
      <c r="T11" s="198">
        <f t="shared" si="6"/>
        <v>1</v>
      </c>
      <c r="U11" s="197">
        <f t="shared" si="7"/>
        <v>0</v>
      </c>
      <c r="V11" s="198">
        <f t="shared" si="10"/>
        <v>1</v>
      </c>
      <c r="W11" s="197">
        <f t="shared" si="8"/>
        <v>1</v>
      </c>
      <c r="X11" s="198">
        <f t="shared" si="9"/>
        <v>2</v>
      </c>
      <c r="Y11" s="199"/>
    </row>
    <row r="12" spans="3:25" ht="15.75" customHeight="1">
      <c r="C12" s="174" t="s">
        <v>146</v>
      </c>
      <c r="E12" s="192">
        <v>0</v>
      </c>
      <c r="F12" s="193">
        <v>0</v>
      </c>
      <c r="G12" s="192">
        <v>1</v>
      </c>
      <c r="H12" s="193">
        <v>0</v>
      </c>
      <c r="I12" s="197">
        <f t="shared" si="1"/>
        <v>1</v>
      </c>
      <c r="J12" s="198">
        <f t="shared" si="2"/>
        <v>0</v>
      </c>
      <c r="K12" s="199"/>
      <c r="L12" s="200">
        <v>0</v>
      </c>
      <c r="M12" s="201">
        <v>0</v>
      </c>
      <c r="N12" s="192">
        <v>0</v>
      </c>
      <c r="O12" s="193">
        <v>0</v>
      </c>
      <c r="P12" s="197">
        <f t="shared" si="3"/>
        <v>0</v>
      </c>
      <c r="Q12" s="198">
        <f t="shared" si="4"/>
        <v>0</v>
      </c>
      <c r="R12" s="199"/>
      <c r="S12" s="197">
        <f t="shared" si="5"/>
        <v>0</v>
      </c>
      <c r="T12" s="198">
        <f t="shared" si="6"/>
        <v>0</v>
      </c>
      <c r="U12" s="197">
        <f t="shared" si="7"/>
        <v>1</v>
      </c>
      <c r="V12" s="198">
        <f t="shared" si="10"/>
        <v>0</v>
      </c>
      <c r="W12" s="197">
        <f t="shared" si="8"/>
        <v>1</v>
      </c>
      <c r="X12" s="198">
        <f t="shared" si="9"/>
        <v>0</v>
      </c>
      <c r="Y12" s="199"/>
    </row>
    <row r="13" spans="2:25" ht="15.75" customHeight="1" thickBot="1">
      <c r="B13" s="202"/>
      <c r="C13" s="202" t="s">
        <v>147</v>
      </c>
      <c r="D13" s="203"/>
      <c r="E13" s="204">
        <v>9</v>
      </c>
      <c r="F13" s="205">
        <v>14</v>
      </c>
      <c r="G13" s="204">
        <v>2</v>
      </c>
      <c r="H13" s="205">
        <v>1</v>
      </c>
      <c r="I13" s="206">
        <f t="shared" si="1"/>
        <v>11</v>
      </c>
      <c r="J13" s="207">
        <f t="shared" si="2"/>
        <v>15</v>
      </c>
      <c r="K13" s="203"/>
      <c r="L13" s="204">
        <v>2</v>
      </c>
      <c r="M13" s="205">
        <v>2</v>
      </c>
      <c r="N13" s="204">
        <v>2</v>
      </c>
      <c r="O13" s="205">
        <v>5</v>
      </c>
      <c r="P13" s="206">
        <f t="shared" si="3"/>
        <v>4</v>
      </c>
      <c r="Q13" s="207">
        <f t="shared" si="4"/>
        <v>7</v>
      </c>
      <c r="R13" s="203"/>
      <c r="S13" s="206">
        <f t="shared" si="5"/>
        <v>11</v>
      </c>
      <c r="T13" s="207">
        <f t="shared" si="6"/>
        <v>16</v>
      </c>
      <c r="U13" s="206">
        <f t="shared" si="7"/>
        <v>4</v>
      </c>
      <c r="V13" s="207">
        <f t="shared" si="10"/>
        <v>6</v>
      </c>
      <c r="W13" s="206">
        <f t="shared" si="8"/>
        <v>15</v>
      </c>
      <c r="X13" s="207">
        <f t="shared" si="9"/>
        <v>22</v>
      </c>
      <c r="Y13" s="199"/>
    </row>
    <row r="14" spans="2:25" ht="15.75" customHeight="1">
      <c r="B14" s="174" t="s">
        <v>148</v>
      </c>
      <c r="C14" s="174" t="s">
        <v>123</v>
      </c>
      <c r="E14" s="208">
        <v>1</v>
      </c>
      <c r="F14" s="209">
        <v>1</v>
      </c>
      <c r="G14" s="208">
        <v>0</v>
      </c>
      <c r="H14" s="209">
        <v>0</v>
      </c>
      <c r="I14" s="197">
        <f t="shared" si="1"/>
        <v>1</v>
      </c>
      <c r="J14" s="198">
        <f t="shared" si="2"/>
        <v>1</v>
      </c>
      <c r="K14" s="199"/>
      <c r="L14" s="208">
        <v>0</v>
      </c>
      <c r="M14" s="209">
        <v>0</v>
      </c>
      <c r="N14" s="208">
        <v>0</v>
      </c>
      <c r="O14" s="209">
        <v>1</v>
      </c>
      <c r="P14" s="197">
        <f t="shared" si="3"/>
        <v>0</v>
      </c>
      <c r="Q14" s="198">
        <f t="shared" si="4"/>
        <v>1</v>
      </c>
      <c r="R14" s="199"/>
      <c r="S14" s="197">
        <f t="shared" si="5"/>
        <v>1</v>
      </c>
      <c r="T14" s="198">
        <f t="shared" si="6"/>
        <v>1</v>
      </c>
      <c r="U14" s="197">
        <f t="shared" si="7"/>
        <v>0</v>
      </c>
      <c r="V14" s="198">
        <f t="shared" si="10"/>
        <v>1</v>
      </c>
      <c r="W14" s="197">
        <f t="shared" si="8"/>
        <v>1</v>
      </c>
      <c r="X14" s="198">
        <f t="shared" si="9"/>
        <v>2</v>
      </c>
      <c r="Y14" s="199"/>
    </row>
    <row r="15" spans="3:25" ht="15.75" customHeight="1">
      <c r="C15" s="174" t="s">
        <v>124</v>
      </c>
      <c r="E15" s="208">
        <v>1</v>
      </c>
      <c r="F15" s="209">
        <v>0</v>
      </c>
      <c r="G15" s="208">
        <v>0</v>
      </c>
      <c r="H15" s="209">
        <v>0</v>
      </c>
      <c r="I15" s="197">
        <f t="shared" si="1"/>
        <v>1</v>
      </c>
      <c r="J15" s="198">
        <f t="shared" si="2"/>
        <v>0</v>
      </c>
      <c r="K15" s="199"/>
      <c r="L15" s="208">
        <v>0</v>
      </c>
      <c r="M15" s="209">
        <v>0</v>
      </c>
      <c r="N15" s="208">
        <v>0</v>
      </c>
      <c r="O15" s="209">
        <v>0</v>
      </c>
      <c r="P15" s="197">
        <f t="shared" si="3"/>
        <v>0</v>
      </c>
      <c r="Q15" s="198">
        <f t="shared" si="4"/>
        <v>0</v>
      </c>
      <c r="R15" s="199"/>
      <c r="S15" s="197">
        <f t="shared" si="5"/>
        <v>1</v>
      </c>
      <c r="T15" s="198">
        <f t="shared" si="6"/>
        <v>0</v>
      </c>
      <c r="U15" s="197">
        <f t="shared" si="7"/>
        <v>0</v>
      </c>
      <c r="V15" s="198">
        <f t="shared" si="10"/>
        <v>0</v>
      </c>
      <c r="W15" s="197">
        <f t="shared" si="8"/>
        <v>1</v>
      </c>
      <c r="X15" s="198">
        <f t="shared" si="9"/>
        <v>0</v>
      </c>
      <c r="Y15" s="199"/>
    </row>
    <row r="16" spans="3:25" ht="15.75" customHeight="1">
      <c r="C16" s="174" t="s">
        <v>125</v>
      </c>
      <c r="E16" s="208">
        <v>49</v>
      </c>
      <c r="F16" s="209">
        <v>40</v>
      </c>
      <c r="G16" s="208">
        <v>3</v>
      </c>
      <c r="H16" s="209">
        <v>3</v>
      </c>
      <c r="I16" s="197">
        <f t="shared" si="1"/>
        <v>52</v>
      </c>
      <c r="J16" s="198">
        <f t="shared" si="2"/>
        <v>43</v>
      </c>
      <c r="K16" s="199"/>
      <c r="L16" s="208">
        <v>3</v>
      </c>
      <c r="M16" s="209">
        <v>5</v>
      </c>
      <c r="N16" s="208">
        <v>1</v>
      </c>
      <c r="O16" s="209">
        <v>5</v>
      </c>
      <c r="P16" s="197">
        <f t="shared" si="3"/>
        <v>4</v>
      </c>
      <c r="Q16" s="198">
        <f t="shared" si="4"/>
        <v>10</v>
      </c>
      <c r="R16" s="199"/>
      <c r="S16" s="197">
        <f t="shared" si="5"/>
        <v>52</v>
      </c>
      <c r="T16" s="198">
        <f t="shared" si="6"/>
        <v>45</v>
      </c>
      <c r="U16" s="197">
        <f t="shared" si="7"/>
        <v>4</v>
      </c>
      <c r="V16" s="198">
        <f t="shared" si="10"/>
        <v>8</v>
      </c>
      <c r="W16" s="197">
        <f t="shared" si="8"/>
        <v>56</v>
      </c>
      <c r="X16" s="198">
        <f t="shared" si="9"/>
        <v>53</v>
      </c>
      <c r="Y16" s="199"/>
    </row>
    <row r="17" spans="3:25" ht="15.75" customHeight="1">
      <c r="C17" s="174" t="s">
        <v>126</v>
      </c>
      <c r="E17" s="208">
        <v>33</v>
      </c>
      <c r="F17" s="209">
        <v>51</v>
      </c>
      <c r="G17" s="208">
        <v>4</v>
      </c>
      <c r="H17" s="209">
        <v>1</v>
      </c>
      <c r="I17" s="197">
        <f t="shared" si="1"/>
        <v>37</v>
      </c>
      <c r="J17" s="198">
        <f t="shared" si="2"/>
        <v>52</v>
      </c>
      <c r="K17" s="199"/>
      <c r="L17" s="208">
        <v>5</v>
      </c>
      <c r="M17" s="209">
        <v>7</v>
      </c>
      <c r="N17" s="208">
        <v>6</v>
      </c>
      <c r="O17" s="209">
        <v>5</v>
      </c>
      <c r="P17" s="197">
        <f t="shared" si="3"/>
        <v>11</v>
      </c>
      <c r="Q17" s="198">
        <f t="shared" si="4"/>
        <v>12</v>
      </c>
      <c r="R17" s="199"/>
      <c r="S17" s="197">
        <f t="shared" si="5"/>
        <v>38</v>
      </c>
      <c r="T17" s="198">
        <f t="shared" si="6"/>
        <v>58</v>
      </c>
      <c r="U17" s="197">
        <f t="shared" si="7"/>
        <v>10</v>
      </c>
      <c r="V17" s="198">
        <f t="shared" si="10"/>
        <v>6</v>
      </c>
      <c r="W17" s="197">
        <f t="shared" si="8"/>
        <v>48</v>
      </c>
      <c r="X17" s="198">
        <f t="shared" si="9"/>
        <v>64</v>
      </c>
      <c r="Y17" s="199"/>
    </row>
    <row r="18" spans="3:25" ht="15.75" customHeight="1">
      <c r="C18" s="174" t="s">
        <v>127</v>
      </c>
      <c r="E18" s="208">
        <v>18</v>
      </c>
      <c r="F18" s="209">
        <v>26</v>
      </c>
      <c r="G18" s="208">
        <v>2</v>
      </c>
      <c r="H18" s="209">
        <v>2</v>
      </c>
      <c r="I18" s="197">
        <f t="shared" si="1"/>
        <v>20</v>
      </c>
      <c r="J18" s="198">
        <f t="shared" si="2"/>
        <v>28</v>
      </c>
      <c r="K18" s="199"/>
      <c r="L18" s="208">
        <v>0</v>
      </c>
      <c r="M18" s="209">
        <v>4</v>
      </c>
      <c r="N18" s="208">
        <v>0</v>
      </c>
      <c r="O18" s="209">
        <v>0</v>
      </c>
      <c r="P18" s="197">
        <f t="shared" si="3"/>
        <v>0</v>
      </c>
      <c r="Q18" s="198">
        <f t="shared" si="4"/>
        <v>4</v>
      </c>
      <c r="R18" s="199"/>
      <c r="S18" s="197">
        <f t="shared" si="5"/>
        <v>18</v>
      </c>
      <c r="T18" s="198">
        <f t="shared" si="6"/>
        <v>30</v>
      </c>
      <c r="U18" s="197">
        <f t="shared" si="7"/>
        <v>2</v>
      </c>
      <c r="V18" s="198">
        <f t="shared" si="10"/>
        <v>2</v>
      </c>
      <c r="W18" s="197">
        <f t="shared" si="8"/>
        <v>20</v>
      </c>
      <c r="X18" s="198">
        <f t="shared" si="9"/>
        <v>32</v>
      </c>
      <c r="Y18" s="199"/>
    </row>
    <row r="19" spans="3:25" ht="15.75" customHeight="1">
      <c r="C19" s="174" t="s">
        <v>128</v>
      </c>
      <c r="E19" s="208">
        <v>12</v>
      </c>
      <c r="F19" s="209">
        <v>27</v>
      </c>
      <c r="G19" s="208">
        <v>0</v>
      </c>
      <c r="H19" s="209">
        <v>2</v>
      </c>
      <c r="I19" s="197">
        <f t="shared" si="1"/>
        <v>12</v>
      </c>
      <c r="J19" s="198">
        <f t="shared" si="2"/>
        <v>29</v>
      </c>
      <c r="K19" s="199"/>
      <c r="L19" s="208">
        <v>1</v>
      </c>
      <c r="M19" s="209">
        <v>4</v>
      </c>
      <c r="N19" s="208">
        <v>0</v>
      </c>
      <c r="O19" s="209">
        <v>0</v>
      </c>
      <c r="P19" s="197">
        <f t="shared" si="3"/>
        <v>1</v>
      </c>
      <c r="Q19" s="198">
        <f t="shared" si="4"/>
        <v>4</v>
      </c>
      <c r="R19" s="199"/>
      <c r="S19" s="197">
        <f t="shared" si="5"/>
        <v>13</v>
      </c>
      <c r="T19" s="198">
        <f t="shared" si="6"/>
        <v>31</v>
      </c>
      <c r="U19" s="197">
        <f t="shared" si="7"/>
        <v>0</v>
      </c>
      <c r="V19" s="198">
        <f t="shared" si="10"/>
        <v>2</v>
      </c>
      <c r="W19" s="197">
        <f t="shared" si="8"/>
        <v>13</v>
      </c>
      <c r="X19" s="198">
        <f t="shared" si="9"/>
        <v>33</v>
      </c>
      <c r="Y19" s="199"/>
    </row>
    <row r="20" spans="2:25" ht="15.75" customHeight="1" thickBot="1">
      <c r="B20" s="202"/>
      <c r="C20" s="202" t="s">
        <v>147</v>
      </c>
      <c r="D20" s="203"/>
      <c r="E20" s="204">
        <v>0</v>
      </c>
      <c r="F20" s="205">
        <v>0</v>
      </c>
      <c r="G20" s="204">
        <v>0</v>
      </c>
      <c r="H20" s="205">
        <v>0</v>
      </c>
      <c r="I20" s="206">
        <f t="shared" si="1"/>
        <v>0</v>
      </c>
      <c r="J20" s="207">
        <f t="shared" si="2"/>
        <v>0</v>
      </c>
      <c r="K20" s="203"/>
      <c r="L20" s="204">
        <v>0</v>
      </c>
      <c r="M20" s="205">
        <v>0</v>
      </c>
      <c r="N20" s="204">
        <v>0</v>
      </c>
      <c r="O20" s="205">
        <v>0</v>
      </c>
      <c r="P20" s="206">
        <f t="shared" si="3"/>
        <v>0</v>
      </c>
      <c r="Q20" s="207">
        <f t="shared" si="4"/>
        <v>0</v>
      </c>
      <c r="R20" s="203"/>
      <c r="S20" s="206">
        <f t="shared" si="5"/>
        <v>0</v>
      </c>
      <c r="T20" s="207">
        <f t="shared" si="6"/>
        <v>0</v>
      </c>
      <c r="U20" s="206">
        <f t="shared" si="7"/>
        <v>0</v>
      </c>
      <c r="V20" s="207">
        <f t="shared" si="10"/>
        <v>0</v>
      </c>
      <c r="W20" s="206">
        <f t="shared" si="8"/>
        <v>0</v>
      </c>
      <c r="X20" s="207">
        <f t="shared" si="9"/>
        <v>0</v>
      </c>
      <c r="Y20" s="199"/>
    </row>
    <row r="21" spans="2:25" ht="15.75" customHeight="1">
      <c r="B21" s="174" t="s">
        <v>149</v>
      </c>
      <c r="C21" s="174" t="s">
        <v>150</v>
      </c>
      <c r="E21" s="208">
        <v>101</v>
      </c>
      <c r="F21" s="209">
        <v>119</v>
      </c>
      <c r="G21" s="208">
        <v>5</v>
      </c>
      <c r="H21" s="209">
        <v>5</v>
      </c>
      <c r="I21" s="197">
        <f t="shared" si="1"/>
        <v>106</v>
      </c>
      <c r="J21" s="198">
        <f t="shared" si="2"/>
        <v>124</v>
      </c>
      <c r="K21" s="199"/>
      <c r="L21" s="208">
        <v>6</v>
      </c>
      <c r="M21" s="209">
        <v>9</v>
      </c>
      <c r="N21" s="208">
        <v>2</v>
      </c>
      <c r="O21" s="209">
        <v>1</v>
      </c>
      <c r="P21" s="197">
        <f t="shared" si="3"/>
        <v>8</v>
      </c>
      <c r="Q21" s="198">
        <f t="shared" si="4"/>
        <v>10</v>
      </c>
      <c r="R21" s="199"/>
      <c r="S21" s="197">
        <f t="shared" si="5"/>
        <v>107</v>
      </c>
      <c r="T21" s="198">
        <f t="shared" si="6"/>
        <v>128</v>
      </c>
      <c r="U21" s="197">
        <f t="shared" si="7"/>
        <v>7</v>
      </c>
      <c r="V21" s="198">
        <f t="shared" si="10"/>
        <v>6</v>
      </c>
      <c r="W21" s="197">
        <f t="shared" si="8"/>
        <v>114</v>
      </c>
      <c r="X21" s="198">
        <f t="shared" si="9"/>
        <v>134</v>
      </c>
      <c r="Y21" s="199"/>
    </row>
    <row r="22" spans="3:25" ht="15.75" customHeight="1">
      <c r="C22" s="174" t="s">
        <v>151</v>
      </c>
      <c r="E22" s="208">
        <v>5</v>
      </c>
      <c r="F22" s="209">
        <v>11</v>
      </c>
      <c r="G22" s="208">
        <v>1</v>
      </c>
      <c r="H22" s="209">
        <v>0</v>
      </c>
      <c r="I22" s="197">
        <f t="shared" si="1"/>
        <v>6</v>
      </c>
      <c r="J22" s="198">
        <f t="shared" si="2"/>
        <v>11</v>
      </c>
      <c r="K22" s="199"/>
      <c r="L22" s="208">
        <v>2</v>
      </c>
      <c r="M22" s="209">
        <v>6</v>
      </c>
      <c r="N22" s="208">
        <v>2</v>
      </c>
      <c r="O22" s="209">
        <v>5</v>
      </c>
      <c r="P22" s="197">
        <f t="shared" si="3"/>
        <v>4</v>
      </c>
      <c r="Q22" s="198">
        <f t="shared" si="4"/>
        <v>11</v>
      </c>
      <c r="R22" s="199"/>
      <c r="S22" s="197">
        <f t="shared" si="5"/>
        <v>7</v>
      </c>
      <c r="T22" s="198">
        <f t="shared" si="6"/>
        <v>17</v>
      </c>
      <c r="U22" s="197">
        <f t="shared" si="7"/>
        <v>3</v>
      </c>
      <c r="V22" s="198">
        <f t="shared" si="10"/>
        <v>5</v>
      </c>
      <c r="W22" s="197">
        <f t="shared" si="8"/>
        <v>10</v>
      </c>
      <c r="X22" s="198">
        <f t="shared" si="9"/>
        <v>22</v>
      </c>
      <c r="Y22" s="199"/>
    </row>
    <row r="23" spans="1:25" ht="15.75" customHeight="1" thickBot="1">
      <c r="A23" s="210"/>
      <c r="B23" s="210"/>
      <c r="C23" s="210" t="s">
        <v>147</v>
      </c>
      <c r="D23" s="211"/>
      <c r="E23" s="212">
        <v>8</v>
      </c>
      <c r="F23" s="213">
        <v>15</v>
      </c>
      <c r="G23" s="200">
        <v>3</v>
      </c>
      <c r="H23" s="201">
        <v>3</v>
      </c>
      <c r="I23" s="197">
        <f t="shared" si="1"/>
        <v>11</v>
      </c>
      <c r="J23" s="198">
        <f t="shared" si="2"/>
        <v>18</v>
      </c>
      <c r="K23" s="199"/>
      <c r="L23" s="200">
        <v>1</v>
      </c>
      <c r="M23" s="201">
        <v>5</v>
      </c>
      <c r="N23" s="200">
        <v>3</v>
      </c>
      <c r="O23" s="201">
        <v>5</v>
      </c>
      <c r="P23" s="197">
        <f t="shared" si="3"/>
        <v>4</v>
      </c>
      <c r="Q23" s="198">
        <f t="shared" si="4"/>
        <v>10</v>
      </c>
      <c r="R23" s="199"/>
      <c r="S23" s="197">
        <f t="shared" si="5"/>
        <v>9</v>
      </c>
      <c r="T23" s="198">
        <f t="shared" si="6"/>
        <v>20</v>
      </c>
      <c r="U23" s="197">
        <f t="shared" si="7"/>
        <v>6</v>
      </c>
      <c r="V23" s="198">
        <f t="shared" si="10"/>
        <v>8</v>
      </c>
      <c r="W23" s="197">
        <f t="shared" si="8"/>
        <v>15</v>
      </c>
      <c r="X23" s="198">
        <f t="shared" si="9"/>
        <v>28</v>
      </c>
      <c r="Y23" s="199"/>
    </row>
    <row r="24" spans="1:25" s="185" customFormat="1" ht="18" customHeight="1" thickBot="1" thickTop="1">
      <c r="A24" s="186" t="s">
        <v>152</v>
      </c>
      <c r="B24" s="187" t="s">
        <v>133</v>
      </c>
      <c r="C24" s="188"/>
      <c r="D24" s="189"/>
      <c r="E24" s="190">
        <f>SUM(E25:E30)</f>
        <v>45</v>
      </c>
      <c r="F24" s="214">
        <f>SUM(F25:F30)</f>
        <v>77</v>
      </c>
      <c r="G24" s="190">
        <f aca="true" t="shared" si="11" ref="G24:X24">SUM(G25:G30)</f>
        <v>7</v>
      </c>
      <c r="H24" s="214">
        <f t="shared" si="11"/>
        <v>6</v>
      </c>
      <c r="I24" s="190">
        <f t="shared" si="11"/>
        <v>52</v>
      </c>
      <c r="J24" s="191">
        <f t="shared" si="11"/>
        <v>83</v>
      </c>
      <c r="K24" s="190"/>
      <c r="L24" s="190">
        <f t="shared" si="11"/>
        <v>5</v>
      </c>
      <c r="M24" s="214">
        <f t="shared" si="11"/>
        <v>10</v>
      </c>
      <c r="N24" s="190">
        <f t="shared" si="11"/>
        <v>4</v>
      </c>
      <c r="O24" s="214">
        <f t="shared" si="11"/>
        <v>7</v>
      </c>
      <c r="P24" s="190">
        <f t="shared" si="11"/>
        <v>9</v>
      </c>
      <c r="Q24" s="191">
        <f t="shared" si="11"/>
        <v>17</v>
      </c>
      <c r="R24" s="190"/>
      <c r="S24" s="190">
        <f t="shared" si="11"/>
        <v>50</v>
      </c>
      <c r="T24" s="191">
        <f t="shared" si="11"/>
        <v>87</v>
      </c>
      <c r="U24" s="190">
        <f t="shared" si="11"/>
        <v>11</v>
      </c>
      <c r="V24" s="191">
        <f t="shared" si="11"/>
        <v>13</v>
      </c>
      <c r="W24" s="190">
        <f t="shared" si="11"/>
        <v>61</v>
      </c>
      <c r="X24" s="191">
        <f t="shared" si="11"/>
        <v>100</v>
      </c>
      <c r="Y24" s="215"/>
    </row>
    <row r="25" spans="2:25" ht="15.75" customHeight="1">
      <c r="B25" s="174" t="s">
        <v>141</v>
      </c>
      <c r="C25" s="174" t="s">
        <v>142</v>
      </c>
      <c r="E25" s="192">
        <v>21</v>
      </c>
      <c r="F25" s="193">
        <v>24</v>
      </c>
      <c r="G25" s="192">
        <v>4</v>
      </c>
      <c r="H25" s="193">
        <v>4</v>
      </c>
      <c r="I25" s="197">
        <f t="shared" si="1"/>
        <v>25</v>
      </c>
      <c r="J25" s="198">
        <f t="shared" si="2"/>
        <v>28</v>
      </c>
      <c r="K25" s="199"/>
      <c r="L25" s="200">
        <v>2</v>
      </c>
      <c r="M25" s="201">
        <v>1</v>
      </c>
      <c r="N25" s="192">
        <v>3</v>
      </c>
      <c r="O25" s="193">
        <v>5</v>
      </c>
      <c r="P25" s="197">
        <f t="shared" si="3"/>
        <v>5</v>
      </c>
      <c r="Q25" s="198">
        <f t="shared" si="4"/>
        <v>6</v>
      </c>
      <c r="R25" s="199"/>
      <c r="S25" s="197">
        <f t="shared" si="5"/>
        <v>23</v>
      </c>
      <c r="T25" s="198">
        <f t="shared" si="6"/>
        <v>25</v>
      </c>
      <c r="U25" s="197">
        <f t="shared" si="7"/>
        <v>7</v>
      </c>
      <c r="V25" s="198">
        <f>H25+O25</f>
        <v>9</v>
      </c>
      <c r="W25" s="197">
        <f t="shared" si="8"/>
        <v>30</v>
      </c>
      <c r="X25" s="198">
        <f t="shared" si="9"/>
        <v>34</v>
      </c>
      <c r="Y25" s="199"/>
    </row>
    <row r="26" spans="3:25" ht="15.75" customHeight="1">
      <c r="C26" s="174" t="s">
        <v>143</v>
      </c>
      <c r="E26" s="192">
        <v>16</v>
      </c>
      <c r="F26" s="193">
        <v>31</v>
      </c>
      <c r="G26" s="192">
        <v>0</v>
      </c>
      <c r="H26" s="193">
        <v>0</v>
      </c>
      <c r="I26" s="197">
        <f t="shared" si="1"/>
        <v>16</v>
      </c>
      <c r="J26" s="198">
        <f t="shared" si="2"/>
        <v>31</v>
      </c>
      <c r="K26" s="199"/>
      <c r="L26" s="200">
        <v>0</v>
      </c>
      <c r="M26" s="201">
        <v>1</v>
      </c>
      <c r="N26" s="192">
        <v>0</v>
      </c>
      <c r="O26" s="193">
        <v>1</v>
      </c>
      <c r="P26" s="197">
        <f t="shared" si="3"/>
        <v>0</v>
      </c>
      <c r="Q26" s="198">
        <f t="shared" si="4"/>
        <v>2</v>
      </c>
      <c r="R26" s="199"/>
      <c r="S26" s="197">
        <f t="shared" si="5"/>
        <v>16</v>
      </c>
      <c r="T26" s="198">
        <f t="shared" si="6"/>
        <v>32</v>
      </c>
      <c r="U26" s="197">
        <f t="shared" si="7"/>
        <v>0</v>
      </c>
      <c r="V26" s="198">
        <f aca="true" t="shared" si="12" ref="V26:V40">H26+O26</f>
        <v>1</v>
      </c>
      <c r="W26" s="197">
        <f t="shared" si="8"/>
        <v>16</v>
      </c>
      <c r="X26" s="198">
        <f t="shared" si="9"/>
        <v>33</v>
      </c>
      <c r="Y26" s="199"/>
    </row>
    <row r="27" spans="3:25" ht="15.75" customHeight="1">
      <c r="C27" s="174" t="s">
        <v>144</v>
      </c>
      <c r="E27" s="192">
        <v>0</v>
      </c>
      <c r="F27" s="193">
        <v>0</v>
      </c>
      <c r="G27" s="192">
        <v>0</v>
      </c>
      <c r="H27" s="193">
        <v>0</v>
      </c>
      <c r="I27" s="197">
        <f t="shared" si="1"/>
        <v>0</v>
      </c>
      <c r="J27" s="198">
        <f t="shared" si="2"/>
        <v>0</v>
      </c>
      <c r="K27" s="199"/>
      <c r="L27" s="200">
        <v>0</v>
      </c>
      <c r="M27" s="201">
        <v>0</v>
      </c>
      <c r="N27" s="192">
        <v>0</v>
      </c>
      <c r="O27" s="193">
        <v>0</v>
      </c>
      <c r="P27" s="197">
        <f t="shared" si="3"/>
        <v>0</v>
      </c>
      <c r="Q27" s="198">
        <f t="shared" si="4"/>
        <v>0</v>
      </c>
      <c r="R27" s="199"/>
      <c r="S27" s="197">
        <f t="shared" si="5"/>
        <v>0</v>
      </c>
      <c r="T27" s="198">
        <f t="shared" si="6"/>
        <v>0</v>
      </c>
      <c r="U27" s="197">
        <f t="shared" si="7"/>
        <v>0</v>
      </c>
      <c r="V27" s="198">
        <f t="shared" si="12"/>
        <v>0</v>
      </c>
      <c r="W27" s="197">
        <f t="shared" si="8"/>
        <v>0</v>
      </c>
      <c r="X27" s="198">
        <f t="shared" si="9"/>
        <v>0</v>
      </c>
      <c r="Y27" s="199"/>
    </row>
    <row r="28" spans="3:25" ht="15.75" customHeight="1">
      <c r="C28" s="174" t="s">
        <v>145</v>
      </c>
      <c r="E28" s="192">
        <v>0</v>
      </c>
      <c r="F28" s="193">
        <v>0</v>
      </c>
      <c r="G28" s="192">
        <v>0</v>
      </c>
      <c r="H28" s="193">
        <v>0</v>
      </c>
      <c r="I28" s="197">
        <f t="shared" si="1"/>
        <v>0</v>
      </c>
      <c r="J28" s="198">
        <f t="shared" si="2"/>
        <v>0</v>
      </c>
      <c r="K28" s="199"/>
      <c r="L28" s="200">
        <v>0</v>
      </c>
      <c r="M28" s="201">
        <v>0</v>
      </c>
      <c r="N28" s="192">
        <v>0</v>
      </c>
      <c r="O28" s="193">
        <v>0</v>
      </c>
      <c r="P28" s="197">
        <f t="shared" si="3"/>
        <v>0</v>
      </c>
      <c r="Q28" s="198">
        <f t="shared" si="4"/>
        <v>0</v>
      </c>
      <c r="R28" s="199"/>
      <c r="S28" s="197">
        <f t="shared" si="5"/>
        <v>0</v>
      </c>
      <c r="T28" s="198">
        <f t="shared" si="6"/>
        <v>0</v>
      </c>
      <c r="U28" s="197">
        <f t="shared" si="7"/>
        <v>0</v>
      </c>
      <c r="V28" s="198">
        <f t="shared" si="12"/>
        <v>0</v>
      </c>
      <c r="W28" s="197">
        <f t="shared" si="8"/>
        <v>0</v>
      </c>
      <c r="X28" s="198">
        <f t="shared" si="9"/>
        <v>0</v>
      </c>
      <c r="Y28" s="199"/>
    </row>
    <row r="29" spans="3:25" ht="15.75" customHeight="1">
      <c r="C29" s="174" t="s">
        <v>146</v>
      </c>
      <c r="E29" s="192">
        <v>0</v>
      </c>
      <c r="F29" s="193">
        <v>3</v>
      </c>
      <c r="G29" s="192">
        <v>1</v>
      </c>
      <c r="H29" s="193">
        <v>0</v>
      </c>
      <c r="I29" s="197">
        <f t="shared" si="1"/>
        <v>1</v>
      </c>
      <c r="J29" s="198">
        <f t="shared" si="2"/>
        <v>3</v>
      </c>
      <c r="K29" s="199"/>
      <c r="L29" s="200">
        <v>1</v>
      </c>
      <c r="M29" s="201">
        <v>0</v>
      </c>
      <c r="N29" s="192">
        <v>0</v>
      </c>
      <c r="O29" s="193">
        <v>0</v>
      </c>
      <c r="P29" s="197">
        <f t="shared" si="3"/>
        <v>1</v>
      </c>
      <c r="Q29" s="198">
        <f t="shared" si="4"/>
        <v>0</v>
      </c>
      <c r="R29" s="199"/>
      <c r="S29" s="197">
        <f t="shared" si="5"/>
        <v>1</v>
      </c>
      <c r="T29" s="198">
        <f t="shared" si="6"/>
        <v>3</v>
      </c>
      <c r="U29" s="197">
        <f t="shared" si="7"/>
        <v>1</v>
      </c>
      <c r="V29" s="198">
        <f t="shared" si="12"/>
        <v>0</v>
      </c>
      <c r="W29" s="197">
        <f t="shared" si="8"/>
        <v>2</v>
      </c>
      <c r="X29" s="198">
        <f t="shared" si="9"/>
        <v>3</v>
      </c>
      <c r="Y29" s="199"/>
    </row>
    <row r="30" spans="2:25" ht="15.75" customHeight="1" thickBot="1">
      <c r="B30" s="202"/>
      <c r="C30" s="202" t="s">
        <v>147</v>
      </c>
      <c r="D30" s="203"/>
      <c r="E30" s="204">
        <v>8</v>
      </c>
      <c r="F30" s="205">
        <v>19</v>
      </c>
      <c r="G30" s="204">
        <v>2</v>
      </c>
      <c r="H30" s="205">
        <v>2</v>
      </c>
      <c r="I30" s="206">
        <f t="shared" si="1"/>
        <v>10</v>
      </c>
      <c r="J30" s="207">
        <f t="shared" si="2"/>
        <v>21</v>
      </c>
      <c r="K30" s="203"/>
      <c r="L30" s="204">
        <v>2</v>
      </c>
      <c r="M30" s="205">
        <v>8</v>
      </c>
      <c r="N30" s="204">
        <v>1</v>
      </c>
      <c r="O30" s="205">
        <v>1</v>
      </c>
      <c r="P30" s="206">
        <f t="shared" si="3"/>
        <v>3</v>
      </c>
      <c r="Q30" s="207">
        <f t="shared" si="4"/>
        <v>9</v>
      </c>
      <c r="R30" s="203"/>
      <c r="S30" s="206">
        <f t="shared" si="5"/>
        <v>10</v>
      </c>
      <c r="T30" s="207">
        <f t="shared" si="6"/>
        <v>27</v>
      </c>
      <c r="U30" s="206">
        <f t="shared" si="7"/>
        <v>3</v>
      </c>
      <c r="V30" s="207">
        <f t="shared" si="12"/>
        <v>3</v>
      </c>
      <c r="W30" s="206">
        <f t="shared" si="8"/>
        <v>13</v>
      </c>
      <c r="X30" s="207">
        <f t="shared" si="9"/>
        <v>30</v>
      </c>
      <c r="Y30" s="199"/>
    </row>
    <row r="31" spans="2:25" ht="15.75" customHeight="1">
      <c r="B31" s="174" t="s">
        <v>148</v>
      </c>
      <c r="C31" s="174" t="s">
        <v>123</v>
      </c>
      <c r="E31" s="208">
        <v>0</v>
      </c>
      <c r="F31" s="209">
        <v>0</v>
      </c>
      <c r="G31" s="208">
        <v>0</v>
      </c>
      <c r="H31" s="209">
        <v>0</v>
      </c>
      <c r="I31" s="197">
        <f t="shared" si="1"/>
        <v>0</v>
      </c>
      <c r="J31" s="198">
        <f t="shared" si="2"/>
        <v>0</v>
      </c>
      <c r="K31" s="199"/>
      <c r="L31" s="208">
        <v>0</v>
      </c>
      <c r="M31" s="209">
        <v>0</v>
      </c>
      <c r="N31" s="208">
        <v>0</v>
      </c>
      <c r="O31" s="209">
        <v>0</v>
      </c>
      <c r="P31" s="197">
        <f t="shared" si="3"/>
        <v>0</v>
      </c>
      <c r="Q31" s="198">
        <f t="shared" si="4"/>
        <v>0</v>
      </c>
      <c r="R31" s="199"/>
      <c r="S31" s="197">
        <f t="shared" si="5"/>
        <v>0</v>
      </c>
      <c r="T31" s="198">
        <f t="shared" si="6"/>
        <v>0</v>
      </c>
      <c r="U31" s="197">
        <f t="shared" si="7"/>
        <v>0</v>
      </c>
      <c r="V31" s="198">
        <f t="shared" si="12"/>
        <v>0</v>
      </c>
      <c r="W31" s="197">
        <f t="shared" si="8"/>
        <v>0</v>
      </c>
      <c r="X31" s="198">
        <f t="shared" si="9"/>
        <v>0</v>
      </c>
      <c r="Y31" s="199"/>
    </row>
    <row r="32" spans="3:25" ht="15.75" customHeight="1">
      <c r="C32" s="174" t="s">
        <v>124</v>
      </c>
      <c r="E32" s="208">
        <v>0</v>
      </c>
      <c r="F32" s="209">
        <v>0</v>
      </c>
      <c r="G32" s="208">
        <v>0</v>
      </c>
      <c r="H32" s="209">
        <v>0</v>
      </c>
      <c r="I32" s="197">
        <f t="shared" si="1"/>
        <v>0</v>
      </c>
      <c r="J32" s="198">
        <f t="shared" si="2"/>
        <v>0</v>
      </c>
      <c r="K32" s="199"/>
      <c r="L32" s="208">
        <v>0</v>
      </c>
      <c r="M32" s="209">
        <v>0</v>
      </c>
      <c r="N32" s="208">
        <v>0</v>
      </c>
      <c r="O32" s="209">
        <v>0</v>
      </c>
      <c r="P32" s="197">
        <f t="shared" si="3"/>
        <v>0</v>
      </c>
      <c r="Q32" s="198">
        <f t="shared" si="4"/>
        <v>0</v>
      </c>
      <c r="R32" s="199"/>
      <c r="S32" s="197">
        <f t="shared" si="5"/>
        <v>0</v>
      </c>
      <c r="T32" s="198">
        <f t="shared" si="6"/>
        <v>0</v>
      </c>
      <c r="U32" s="197">
        <f t="shared" si="7"/>
        <v>0</v>
      </c>
      <c r="V32" s="198">
        <f t="shared" si="12"/>
        <v>0</v>
      </c>
      <c r="W32" s="197">
        <f t="shared" si="8"/>
        <v>0</v>
      </c>
      <c r="X32" s="198">
        <f t="shared" si="9"/>
        <v>0</v>
      </c>
      <c r="Y32" s="199"/>
    </row>
    <row r="33" spans="3:25" ht="15.75" customHeight="1">
      <c r="C33" s="174" t="s">
        <v>125</v>
      </c>
      <c r="E33" s="192">
        <v>5</v>
      </c>
      <c r="F33" s="193">
        <v>8</v>
      </c>
      <c r="G33" s="192">
        <v>1</v>
      </c>
      <c r="H33" s="193">
        <v>0</v>
      </c>
      <c r="I33" s="197">
        <f t="shared" si="1"/>
        <v>6</v>
      </c>
      <c r="J33" s="198">
        <f t="shared" si="2"/>
        <v>8</v>
      </c>
      <c r="K33" s="199"/>
      <c r="L33" s="200">
        <v>0</v>
      </c>
      <c r="M33" s="201">
        <v>1</v>
      </c>
      <c r="N33" s="192">
        <v>1</v>
      </c>
      <c r="O33" s="193">
        <v>3</v>
      </c>
      <c r="P33" s="197">
        <f t="shared" si="3"/>
        <v>1</v>
      </c>
      <c r="Q33" s="198">
        <f t="shared" si="4"/>
        <v>4</v>
      </c>
      <c r="R33" s="199"/>
      <c r="S33" s="197">
        <f t="shared" si="5"/>
        <v>5</v>
      </c>
      <c r="T33" s="198">
        <f t="shared" si="6"/>
        <v>9</v>
      </c>
      <c r="U33" s="197">
        <f t="shared" si="7"/>
        <v>2</v>
      </c>
      <c r="V33" s="198">
        <f t="shared" si="12"/>
        <v>3</v>
      </c>
      <c r="W33" s="197">
        <f t="shared" si="8"/>
        <v>7</v>
      </c>
      <c r="X33" s="198">
        <f t="shared" si="9"/>
        <v>12</v>
      </c>
      <c r="Y33" s="199"/>
    </row>
    <row r="34" spans="3:25" ht="15.75" customHeight="1">
      <c r="C34" s="174" t="s">
        <v>126</v>
      </c>
      <c r="E34" s="192">
        <v>11</v>
      </c>
      <c r="F34" s="193">
        <v>18</v>
      </c>
      <c r="G34" s="192">
        <v>1</v>
      </c>
      <c r="H34" s="193">
        <v>2</v>
      </c>
      <c r="I34" s="197">
        <f t="shared" si="1"/>
        <v>12</v>
      </c>
      <c r="J34" s="198">
        <f t="shared" si="2"/>
        <v>20</v>
      </c>
      <c r="K34" s="199"/>
      <c r="L34" s="200">
        <v>3</v>
      </c>
      <c r="M34" s="201">
        <v>7</v>
      </c>
      <c r="N34" s="192">
        <v>2</v>
      </c>
      <c r="O34" s="193">
        <v>3</v>
      </c>
      <c r="P34" s="197">
        <f t="shared" si="3"/>
        <v>5</v>
      </c>
      <c r="Q34" s="198">
        <f t="shared" si="4"/>
        <v>10</v>
      </c>
      <c r="R34" s="199"/>
      <c r="S34" s="197">
        <f t="shared" si="5"/>
        <v>14</v>
      </c>
      <c r="T34" s="198">
        <f t="shared" si="6"/>
        <v>25</v>
      </c>
      <c r="U34" s="197">
        <f t="shared" si="7"/>
        <v>3</v>
      </c>
      <c r="V34" s="198">
        <f t="shared" si="12"/>
        <v>5</v>
      </c>
      <c r="W34" s="197">
        <f t="shared" si="8"/>
        <v>17</v>
      </c>
      <c r="X34" s="198">
        <f t="shared" si="9"/>
        <v>30</v>
      </c>
      <c r="Y34" s="199"/>
    </row>
    <row r="35" spans="3:25" ht="15.75" customHeight="1">
      <c r="C35" s="174" t="s">
        <v>127</v>
      </c>
      <c r="E35" s="192">
        <v>9</v>
      </c>
      <c r="F35" s="193">
        <v>19</v>
      </c>
      <c r="G35" s="192">
        <v>2</v>
      </c>
      <c r="H35" s="193">
        <v>2</v>
      </c>
      <c r="I35" s="197">
        <f t="shared" si="1"/>
        <v>11</v>
      </c>
      <c r="J35" s="198">
        <f t="shared" si="2"/>
        <v>21</v>
      </c>
      <c r="K35" s="199"/>
      <c r="L35" s="200">
        <v>2</v>
      </c>
      <c r="M35" s="201">
        <v>2</v>
      </c>
      <c r="N35" s="192">
        <v>1</v>
      </c>
      <c r="O35" s="193">
        <v>1</v>
      </c>
      <c r="P35" s="197">
        <f t="shared" si="3"/>
        <v>3</v>
      </c>
      <c r="Q35" s="198">
        <f t="shared" si="4"/>
        <v>3</v>
      </c>
      <c r="R35" s="199"/>
      <c r="S35" s="197">
        <f t="shared" si="5"/>
        <v>11</v>
      </c>
      <c r="T35" s="198">
        <f t="shared" si="6"/>
        <v>21</v>
      </c>
      <c r="U35" s="197">
        <f t="shared" si="7"/>
        <v>3</v>
      </c>
      <c r="V35" s="198">
        <f t="shared" si="12"/>
        <v>3</v>
      </c>
      <c r="W35" s="197">
        <f t="shared" si="8"/>
        <v>14</v>
      </c>
      <c r="X35" s="198">
        <f t="shared" si="9"/>
        <v>24</v>
      </c>
      <c r="Y35" s="199"/>
    </row>
    <row r="36" spans="3:25" ht="15.75" customHeight="1">
      <c r="C36" s="174" t="s">
        <v>128</v>
      </c>
      <c r="E36" s="192">
        <v>20</v>
      </c>
      <c r="F36" s="193">
        <v>32</v>
      </c>
      <c r="G36" s="192">
        <v>3</v>
      </c>
      <c r="H36" s="193">
        <v>2</v>
      </c>
      <c r="I36" s="197">
        <f t="shared" si="1"/>
        <v>23</v>
      </c>
      <c r="J36" s="198">
        <f t="shared" si="2"/>
        <v>34</v>
      </c>
      <c r="K36" s="199"/>
      <c r="L36" s="200">
        <v>0</v>
      </c>
      <c r="M36" s="201">
        <v>0</v>
      </c>
      <c r="N36" s="192">
        <v>0</v>
      </c>
      <c r="O36" s="193">
        <v>0</v>
      </c>
      <c r="P36" s="197">
        <f t="shared" si="3"/>
        <v>0</v>
      </c>
      <c r="Q36" s="198">
        <f t="shared" si="4"/>
        <v>0</v>
      </c>
      <c r="R36" s="199"/>
      <c r="S36" s="197">
        <f t="shared" si="5"/>
        <v>20</v>
      </c>
      <c r="T36" s="198">
        <f t="shared" si="6"/>
        <v>32</v>
      </c>
      <c r="U36" s="197">
        <f t="shared" si="7"/>
        <v>3</v>
      </c>
      <c r="V36" s="198">
        <f t="shared" si="12"/>
        <v>2</v>
      </c>
      <c r="W36" s="197">
        <f t="shared" si="8"/>
        <v>23</v>
      </c>
      <c r="X36" s="198">
        <f t="shared" si="9"/>
        <v>34</v>
      </c>
      <c r="Y36" s="199"/>
    </row>
    <row r="37" spans="2:25" ht="15.75" customHeight="1" thickBot="1">
      <c r="B37" s="202"/>
      <c r="C37" s="202" t="s">
        <v>147</v>
      </c>
      <c r="D37" s="203"/>
      <c r="E37" s="204">
        <v>0</v>
      </c>
      <c r="F37" s="205">
        <v>0</v>
      </c>
      <c r="G37" s="204">
        <v>0</v>
      </c>
      <c r="H37" s="205">
        <v>0</v>
      </c>
      <c r="I37" s="206">
        <f t="shared" si="1"/>
        <v>0</v>
      </c>
      <c r="J37" s="207">
        <f t="shared" si="2"/>
        <v>0</v>
      </c>
      <c r="K37" s="203"/>
      <c r="L37" s="204">
        <v>0</v>
      </c>
      <c r="M37" s="205">
        <v>0</v>
      </c>
      <c r="N37" s="204">
        <v>0</v>
      </c>
      <c r="O37" s="205">
        <v>0</v>
      </c>
      <c r="P37" s="206">
        <f t="shared" si="3"/>
        <v>0</v>
      </c>
      <c r="Q37" s="207">
        <f t="shared" si="4"/>
        <v>0</v>
      </c>
      <c r="R37" s="203"/>
      <c r="S37" s="206">
        <f t="shared" si="5"/>
        <v>0</v>
      </c>
      <c r="T37" s="207">
        <f t="shared" si="6"/>
        <v>0</v>
      </c>
      <c r="U37" s="206">
        <f t="shared" si="7"/>
        <v>0</v>
      </c>
      <c r="V37" s="207">
        <f t="shared" si="12"/>
        <v>0</v>
      </c>
      <c r="W37" s="206">
        <f t="shared" si="8"/>
        <v>0</v>
      </c>
      <c r="X37" s="207">
        <f t="shared" si="9"/>
        <v>0</v>
      </c>
      <c r="Y37" s="199"/>
    </row>
    <row r="38" spans="2:25" ht="15.75" customHeight="1">
      <c r="B38" s="174" t="s">
        <v>149</v>
      </c>
      <c r="C38" s="174" t="s">
        <v>150</v>
      </c>
      <c r="E38" s="208">
        <v>29</v>
      </c>
      <c r="F38" s="209">
        <v>60</v>
      </c>
      <c r="G38" s="208">
        <v>4</v>
      </c>
      <c r="H38" s="209">
        <v>4</v>
      </c>
      <c r="I38" s="197">
        <f t="shared" si="1"/>
        <v>33</v>
      </c>
      <c r="J38" s="198">
        <f t="shared" si="2"/>
        <v>64</v>
      </c>
      <c r="K38" s="199"/>
      <c r="L38" s="208">
        <v>0</v>
      </c>
      <c r="M38" s="209">
        <v>0</v>
      </c>
      <c r="N38" s="208">
        <v>1</v>
      </c>
      <c r="O38" s="209">
        <v>5</v>
      </c>
      <c r="P38" s="197">
        <f t="shared" si="3"/>
        <v>1</v>
      </c>
      <c r="Q38" s="198">
        <f t="shared" si="4"/>
        <v>5</v>
      </c>
      <c r="R38" s="199"/>
      <c r="S38" s="197">
        <f t="shared" si="5"/>
        <v>29</v>
      </c>
      <c r="T38" s="198">
        <f t="shared" si="6"/>
        <v>60</v>
      </c>
      <c r="U38" s="197">
        <f t="shared" si="7"/>
        <v>5</v>
      </c>
      <c r="V38" s="198">
        <f t="shared" si="12"/>
        <v>9</v>
      </c>
      <c r="W38" s="197">
        <f t="shared" si="8"/>
        <v>34</v>
      </c>
      <c r="X38" s="198">
        <f t="shared" si="9"/>
        <v>69</v>
      </c>
      <c r="Y38" s="199"/>
    </row>
    <row r="39" spans="3:25" ht="15.75" customHeight="1">
      <c r="C39" s="174" t="s">
        <v>151</v>
      </c>
      <c r="E39" s="208">
        <v>7</v>
      </c>
      <c r="F39" s="209">
        <v>10</v>
      </c>
      <c r="G39" s="208">
        <v>1</v>
      </c>
      <c r="H39" s="209">
        <v>1</v>
      </c>
      <c r="I39" s="197">
        <f t="shared" si="1"/>
        <v>8</v>
      </c>
      <c r="J39" s="198">
        <f t="shared" si="2"/>
        <v>11</v>
      </c>
      <c r="K39" s="199"/>
      <c r="L39" s="208">
        <v>3</v>
      </c>
      <c r="M39" s="209">
        <v>4</v>
      </c>
      <c r="N39" s="208">
        <v>1</v>
      </c>
      <c r="O39" s="209">
        <v>1</v>
      </c>
      <c r="P39" s="197">
        <f t="shared" si="3"/>
        <v>4</v>
      </c>
      <c r="Q39" s="198">
        <f t="shared" si="4"/>
        <v>5</v>
      </c>
      <c r="R39" s="199"/>
      <c r="S39" s="197">
        <f t="shared" si="5"/>
        <v>10</v>
      </c>
      <c r="T39" s="198">
        <f t="shared" si="6"/>
        <v>14</v>
      </c>
      <c r="U39" s="197">
        <f t="shared" si="7"/>
        <v>2</v>
      </c>
      <c r="V39" s="198">
        <f t="shared" si="12"/>
        <v>2</v>
      </c>
      <c r="W39" s="197">
        <f t="shared" si="8"/>
        <v>12</v>
      </c>
      <c r="X39" s="198">
        <f t="shared" si="9"/>
        <v>16</v>
      </c>
      <c r="Y39" s="199"/>
    </row>
    <row r="40" spans="1:25" ht="15.75" customHeight="1" thickBot="1">
      <c r="A40" s="210"/>
      <c r="B40" s="210"/>
      <c r="C40" s="210" t="s">
        <v>147</v>
      </c>
      <c r="D40" s="211"/>
      <c r="E40" s="212">
        <v>9</v>
      </c>
      <c r="F40" s="213">
        <v>7</v>
      </c>
      <c r="G40" s="212">
        <v>2</v>
      </c>
      <c r="H40" s="213">
        <v>1</v>
      </c>
      <c r="I40" s="216">
        <f t="shared" si="1"/>
        <v>11</v>
      </c>
      <c r="J40" s="217">
        <f t="shared" si="2"/>
        <v>8</v>
      </c>
      <c r="K40" s="211"/>
      <c r="L40" s="212">
        <v>2</v>
      </c>
      <c r="M40" s="213">
        <v>6</v>
      </c>
      <c r="N40" s="212">
        <v>2</v>
      </c>
      <c r="O40" s="213">
        <v>1</v>
      </c>
      <c r="P40" s="216">
        <f t="shared" si="3"/>
        <v>4</v>
      </c>
      <c r="Q40" s="217">
        <f t="shared" si="4"/>
        <v>7</v>
      </c>
      <c r="R40" s="211"/>
      <c r="S40" s="216">
        <f t="shared" si="5"/>
        <v>11</v>
      </c>
      <c r="T40" s="217">
        <f t="shared" si="6"/>
        <v>13</v>
      </c>
      <c r="U40" s="216">
        <f t="shared" si="7"/>
        <v>4</v>
      </c>
      <c r="V40" s="217">
        <f t="shared" si="12"/>
        <v>2</v>
      </c>
      <c r="W40" s="216">
        <f t="shared" si="8"/>
        <v>15</v>
      </c>
      <c r="X40" s="217">
        <f t="shared" si="9"/>
        <v>15</v>
      </c>
      <c r="Y40" s="199"/>
    </row>
    <row r="41" spans="1:25" ht="14.25" thickTop="1">
      <c r="A41" s="174" t="s">
        <v>153</v>
      </c>
      <c r="H41" s="199"/>
      <c r="I41" s="173"/>
      <c r="J41" s="199"/>
      <c r="K41" s="199"/>
      <c r="L41" s="173"/>
      <c r="P41" s="173"/>
      <c r="Q41" s="199"/>
      <c r="R41" s="199"/>
      <c r="S41" s="173"/>
      <c r="T41" s="199"/>
      <c r="U41" s="173"/>
      <c r="V41" s="199"/>
      <c r="W41" s="173"/>
      <c r="X41" s="199"/>
      <c r="Y41" s="199"/>
    </row>
    <row r="42" spans="1:25" ht="13.5">
      <c r="A42" s="174" t="s">
        <v>154</v>
      </c>
      <c r="R42" s="199"/>
      <c r="S42" s="173"/>
      <c r="T42" s="199"/>
      <c r="U42" s="173"/>
      <c r="V42" s="199"/>
      <c r="W42" s="173"/>
      <c r="X42" s="199"/>
      <c r="Y42" s="199"/>
    </row>
  </sheetData>
  <sheetProtection/>
  <printOptions/>
  <pageMargins left="0.75" right="0.75" top="1" bottom="1" header="0.512" footer="0.512"/>
  <pageSetup fitToHeight="1" fitToWidth="1" horizontalDpi="200" verticalDpi="200" orientation="landscape" paperSize="9" scale="72" r:id="rId1"/>
</worksheet>
</file>

<file path=xl/worksheets/sheet6.xml><?xml version="1.0" encoding="utf-8"?>
<worksheet xmlns="http://schemas.openxmlformats.org/spreadsheetml/2006/main" xmlns:r="http://schemas.openxmlformats.org/officeDocument/2006/relationships">
  <sheetPr>
    <pageSetUpPr fitToPage="1"/>
  </sheetPr>
  <dimension ref="A1:AH40"/>
  <sheetViews>
    <sheetView zoomScale="75" zoomScaleNormal="75" zoomScalePageLayoutView="0" workbookViewId="0" topLeftCell="A1">
      <selection activeCell="A1" sqref="A1"/>
    </sheetView>
  </sheetViews>
  <sheetFormatPr defaultColWidth="8.796875" defaultRowHeight="14.25"/>
  <cols>
    <col min="1" max="1" width="11.59765625" style="228" customWidth="1"/>
    <col min="2" max="2" width="9.69921875" style="228" customWidth="1"/>
    <col min="3" max="3" width="20.09765625" style="228" customWidth="1"/>
    <col min="4" max="4" width="1.8984375" style="263" customWidth="1"/>
    <col min="5" max="5" width="5.59765625" style="264" customWidth="1"/>
    <col min="6" max="6" width="4.09765625" style="287" customWidth="1"/>
    <col min="7" max="7" width="4.09765625" style="288" customWidth="1"/>
    <col min="8" max="8" width="5.59765625" style="228" customWidth="1"/>
    <col min="9" max="9" width="4.09765625" style="287" customWidth="1"/>
    <col min="10" max="10" width="4.09765625" style="288" customWidth="1"/>
    <col min="11" max="11" width="5.59765625" style="228" customWidth="1"/>
    <col min="12" max="12" width="4.09765625" style="287" customWidth="1"/>
    <col min="13" max="13" width="4.09765625" style="289" customWidth="1"/>
    <col min="14" max="14" width="1.8984375" style="263" customWidth="1"/>
    <col min="15" max="15" width="5.59765625" style="228" customWidth="1"/>
    <col min="16" max="16" width="4.09765625" style="287" customWidth="1"/>
    <col min="17" max="17" width="4.09765625" style="227" customWidth="1"/>
    <col min="18" max="18" width="5.59765625" style="228" customWidth="1"/>
    <col min="19" max="19" width="4.09765625" style="287" customWidth="1"/>
    <col min="20" max="20" width="4.09765625" style="227" customWidth="1"/>
    <col min="21" max="21" width="5.59765625" style="228" customWidth="1"/>
    <col min="22" max="22" width="4.09765625" style="287" customWidth="1"/>
    <col min="23" max="23" width="4.09765625" style="227" customWidth="1"/>
    <col min="24" max="24" width="1.8984375" style="263" customWidth="1"/>
    <col min="25" max="25" width="5.59765625" style="228" customWidth="1"/>
    <col min="26" max="26" width="4.09765625" style="287" customWidth="1"/>
    <col min="27" max="27" width="4.09765625" style="227" customWidth="1"/>
    <col min="28" max="28" width="5.59765625" style="228" customWidth="1"/>
    <col min="29" max="29" width="4.09765625" style="287" customWidth="1"/>
    <col min="30" max="30" width="4.09765625" style="227" customWidth="1"/>
    <col min="31" max="31" width="5.59765625" style="228" customWidth="1"/>
    <col min="32" max="32" width="4.09765625" style="287" customWidth="1"/>
    <col min="33" max="33" width="4.09765625" style="227" customWidth="1"/>
    <col min="34" max="16384" width="9" style="263" customWidth="1"/>
  </cols>
  <sheetData>
    <row r="1" spans="1:33" s="228" customFormat="1" ht="19.5" thickBot="1">
      <c r="A1" s="218" t="s">
        <v>264</v>
      </c>
      <c r="B1" s="219"/>
      <c r="C1" s="219"/>
      <c r="D1" s="219"/>
      <c r="E1" s="220"/>
      <c r="F1" s="221"/>
      <c r="G1" s="222"/>
      <c r="H1" s="219"/>
      <c r="I1" s="221"/>
      <c r="J1" s="222"/>
      <c r="K1" s="219"/>
      <c r="L1" s="223"/>
      <c r="M1" s="224"/>
      <c r="N1" s="219"/>
      <c r="O1" s="219"/>
      <c r="P1" s="221"/>
      <c r="Q1" s="225"/>
      <c r="R1" s="219"/>
      <c r="S1" s="221"/>
      <c r="T1" s="225"/>
      <c r="U1" s="219"/>
      <c r="V1" s="221"/>
      <c r="W1" s="225"/>
      <c r="X1" s="219"/>
      <c r="Y1" s="219"/>
      <c r="Z1" s="221"/>
      <c r="AA1" s="225"/>
      <c r="AB1" s="219"/>
      <c r="AC1" s="221"/>
      <c r="AD1" s="225"/>
      <c r="AE1" s="219"/>
      <c r="AF1" s="226"/>
      <c r="AG1" s="227"/>
    </row>
    <row r="2" spans="1:33" s="228" customFormat="1" ht="15" thickTop="1">
      <c r="A2" s="229" t="s">
        <v>130</v>
      </c>
      <c r="B2" s="229"/>
      <c r="C2" s="229"/>
      <c r="D2" s="229"/>
      <c r="E2" s="230"/>
      <c r="F2" s="231" t="s">
        <v>131</v>
      </c>
      <c r="G2" s="232"/>
      <c r="H2" s="232"/>
      <c r="I2" s="232"/>
      <c r="J2" s="232"/>
      <c r="K2" s="232"/>
      <c r="L2" s="232"/>
      <c r="M2" s="232"/>
      <c r="N2" s="229"/>
      <c r="O2" s="233" t="s">
        <v>132</v>
      </c>
      <c r="P2" s="234"/>
      <c r="Q2" s="234"/>
      <c r="R2" s="233"/>
      <c r="S2" s="234"/>
      <c r="T2" s="234"/>
      <c r="U2" s="233"/>
      <c r="V2" s="234"/>
      <c r="W2" s="235"/>
      <c r="X2" s="229"/>
      <c r="Y2" s="233" t="s">
        <v>133</v>
      </c>
      <c r="Z2" s="234"/>
      <c r="AA2" s="234"/>
      <c r="AB2" s="233"/>
      <c r="AC2" s="234"/>
      <c r="AD2" s="234"/>
      <c r="AE2" s="233"/>
      <c r="AF2" s="236"/>
      <c r="AG2" s="237"/>
    </row>
    <row r="3" spans="1:33" s="228" customFormat="1" ht="14.25">
      <c r="A3" s="238"/>
      <c r="B3" s="239"/>
      <c r="C3" s="238"/>
      <c r="D3" s="238"/>
      <c r="E3" s="240" t="s">
        <v>134</v>
      </c>
      <c r="F3" s="241"/>
      <c r="G3" s="241"/>
      <c r="H3" s="242" t="s">
        <v>135</v>
      </c>
      <c r="I3" s="243"/>
      <c r="J3" s="244"/>
      <c r="K3" s="242" t="s">
        <v>66</v>
      </c>
      <c r="L3" s="245"/>
      <c r="M3" s="245"/>
      <c r="N3" s="238"/>
      <c r="O3" s="242" t="s">
        <v>134</v>
      </c>
      <c r="P3" s="243"/>
      <c r="Q3" s="245"/>
      <c r="R3" s="242" t="s">
        <v>135</v>
      </c>
      <c r="S3" s="243"/>
      <c r="T3" s="245"/>
      <c r="U3" s="242" t="s">
        <v>66</v>
      </c>
      <c r="V3" s="243"/>
      <c r="W3" s="245"/>
      <c r="X3" s="238"/>
      <c r="Y3" s="242" t="s">
        <v>134</v>
      </c>
      <c r="Z3" s="243"/>
      <c r="AA3" s="245"/>
      <c r="AB3" s="242" t="s">
        <v>135</v>
      </c>
      <c r="AC3" s="243"/>
      <c r="AD3" s="245"/>
      <c r="AE3" s="242" t="s">
        <v>66</v>
      </c>
      <c r="AF3" s="243"/>
      <c r="AG3" s="245"/>
    </row>
    <row r="4" spans="1:33" s="256" customFormat="1" ht="15" thickBot="1">
      <c r="A4" s="246"/>
      <c r="B4" s="246" t="s">
        <v>136</v>
      </c>
      <c r="C4" s="246" t="s">
        <v>137</v>
      </c>
      <c r="D4" s="247"/>
      <c r="E4" s="248" t="s">
        <v>138</v>
      </c>
      <c r="F4" s="249" t="s">
        <v>139</v>
      </c>
      <c r="G4" s="250" t="s">
        <v>155</v>
      </c>
      <c r="H4" s="251" t="s">
        <v>138</v>
      </c>
      <c r="I4" s="249" t="s">
        <v>139</v>
      </c>
      <c r="J4" s="250" t="s">
        <v>155</v>
      </c>
      <c r="K4" s="251" t="s">
        <v>138</v>
      </c>
      <c r="L4" s="249" t="s">
        <v>139</v>
      </c>
      <c r="M4" s="252" t="s">
        <v>155</v>
      </c>
      <c r="N4" s="253"/>
      <c r="O4" s="251" t="s">
        <v>138</v>
      </c>
      <c r="P4" s="249" t="s">
        <v>139</v>
      </c>
      <c r="Q4" s="254" t="s">
        <v>155</v>
      </c>
      <c r="R4" s="251" t="s">
        <v>138</v>
      </c>
      <c r="S4" s="249" t="s">
        <v>139</v>
      </c>
      <c r="T4" s="254" t="s">
        <v>155</v>
      </c>
      <c r="U4" s="251" t="s">
        <v>138</v>
      </c>
      <c r="V4" s="249" t="s">
        <v>139</v>
      </c>
      <c r="W4" s="254" t="s">
        <v>155</v>
      </c>
      <c r="X4" s="253"/>
      <c r="Y4" s="251" t="s">
        <v>138</v>
      </c>
      <c r="Z4" s="249" t="s">
        <v>139</v>
      </c>
      <c r="AA4" s="254" t="s">
        <v>155</v>
      </c>
      <c r="AB4" s="251" t="s">
        <v>138</v>
      </c>
      <c r="AC4" s="249" t="s">
        <v>139</v>
      </c>
      <c r="AD4" s="254" t="s">
        <v>155</v>
      </c>
      <c r="AE4" s="251" t="s">
        <v>138</v>
      </c>
      <c r="AF4" s="249" t="s">
        <v>139</v>
      </c>
      <c r="AG4" s="255" t="s">
        <v>155</v>
      </c>
    </row>
    <row r="5" spans="1:33" s="256" customFormat="1" ht="18" customHeight="1" thickBot="1" thickTop="1">
      <c r="A5" s="257" t="s">
        <v>140</v>
      </c>
      <c r="B5" s="258" t="s">
        <v>133</v>
      </c>
      <c r="C5" s="259"/>
      <c r="D5" s="260"/>
      <c r="E5" s="261">
        <f>SUM(E6:E11)</f>
        <v>114</v>
      </c>
      <c r="F5" s="262">
        <f aca="true" t="shared" si="0" ref="F5:AG5">SUM(F6:F11)</f>
        <v>145</v>
      </c>
      <c r="G5" s="262">
        <f t="shared" si="0"/>
        <v>-31</v>
      </c>
      <c r="H5" s="261">
        <f t="shared" si="0"/>
        <v>9</v>
      </c>
      <c r="I5" s="262">
        <f t="shared" si="0"/>
        <v>8</v>
      </c>
      <c r="J5" s="262">
        <f t="shared" si="0"/>
        <v>1</v>
      </c>
      <c r="K5" s="261">
        <f t="shared" si="0"/>
        <v>123</v>
      </c>
      <c r="L5" s="262">
        <f t="shared" si="0"/>
        <v>153</v>
      </c>
      <c r="M5" s="262">
        <f t="shared" si="0"/>
        <v>-30</v>
      </c>
      <c r="N5" s="261"/>
      <c r="O5" s="261">
        <f t="shared" si="0"/>
        <v>9</v>
      </c>
      <c r="P5" s="262">
        <f t="shared" si="0"/>
        <v>20</v>
      </c>
      <c r="Q5" s="262">
        <f t="shared" si="0"/>
        <v>-11</v>
      </c>
      <c r="R5" s="261">
        <f t="shared" si="0"/>
        <v>7</v>
      </c>
      <c r="S5" s="262">
        <f t="shared" si="0"/>
        <v>11</v>
      </c>
      <c r="T5" s="262">
        <f t="shared" si="0"/>
        <v>-4</v>
      </c>
      <c r="U5" s="261">
        <f t="shared" si="0"/>
        <v>16</v>
      </c>
      <c r="V5" s="262">
        <f t="shared" si="0"/>
        <v>31</v>
      </c>
      <c r="W5" s="262">
        <f t="shared" si="0"/>
        <v>-15</v>
      </c>
      <c r="X5" s="261"/>
      <c r="Y5" s="261">
        <f t="shared" si="0"/>
        <v>123</v>
      </c>
      <c r="Z5" s="262">
        <f t="shared" si="0"/>
        <v>165</v>
      </c>
      <c r="AA5" s="262">
        <f t="shared" si="0"/>
        <v>-42</v>
      </c>
      <c r="AB5" s="261">
        <f t="shared" si="0"/>
        <v>16</v>
      </c>
      <c r="AC5" s="262">
        <f t="shared" si="0"/>
        <v>19</v>
      </c>
      <c r="AD5" s="262">
        <f t="shared" si="0"/>
        <v>-3</v>
      </c>
      <c r="AE5" s="261">
        <f t="shared" si="0"/>
        <v>139</v>
      </c>
      <c r="AF5" s="262">
        <f t="shared" si="0"/>
        <v>184</v>
      </c>
      <c r="AG5" s="262">
        <f t="shared" si="0"/>
        <v>-45</v>
      </c>
    </row>
    <row r="6" spans="2:33" ht="15.75" customHeight="1">
      <c r="B6" s="228" t="s">
        <v>141</v>
      </c>
      <c r="C6" s="228" t="s">
        <v>142</v>
      </c>
      <c r="E6" s="264">
        <f>'感染症法に基づくエイズ患者・感染者情報'!E8</f>
        <v>31</v>
      </c>
      <c r="F6" s="265">
        <f>'感染症法に基づくエイズ患者・感染者情報'!F8</f>
        <v>47</v>
      </c>
      <c r="G6" s="266">
        <f aca="true" t="shared" si="1" ref="G6:G38">E6-F6</f>
        <v>-16</v>
      </c>
      <c r="H6" s="228">
        <f>'感染症法に基づくエイズ患者・感染者情報'!G8</f>
        <v>6</v>
      </c>
      <c r="I6" s="265">
        <f>'感染症法に基づくエイズ患者・感染者情報'!H8</f>
        <v>7</v>
      </c>
      <c r="J6" s="267">
        <f>H6-I6</f>
        <v>-1</v>
      </c>
      <c r="K6" s="228">
        <f>'感染症法に基づくエイズ患者・感染者情報'!I8</f>
        <v>37</v>
      </c>
      <c r="L6" s="268">
        <f>'感染症法に基づくエイズ患者・感染者情報'!J8</f>
        <v>54</v>
      </c>
      <c r="M6" s="269">
        <f aca="true" t="shared" si="2" ref="M6:M38">K6-L6</f>
        <v>-17</v>
      </c>
      <c r="O6" s="228">
        <f>'感染症法に基づくエイズ患者・感染者情報'!L8</f>
        <v>3</v>
      </c>
      <c r="P6" s="268">
        <f>'感染症法に基づくエイズ患者・感染者情報'!M8</f>
        <v>8</v>
      </c>
      <c r="Q6" s="270">
        <f aca="true" t="shared" si="3" ref="Q6:Q38">O6-P6</f>
        <v>-5</v>
      </c>
      <c r="R6" s="228">
        <f>'感染症法に基づくエイズ患者・感染者情報'!N8</f>
        <v>5</v>
      </c>
      <c r="S6" s="265">
        <f>'感染症法に基づくエイズ患者・感染者情報'!O8</f>
        <v>5</v>
      </c>
      <c r="T6" s="270">
        <f aca="true" t="shared" si="4" ref="T6:T38">R6-S6</f>
        <v>0</v>
      </c>
      <c r="U6" s="228">
        <f>'感染症法に基づくエイズ患者・感染者情報'!P8</f>
        <v>8</v>
      </c>
      <c r="V6" s="265">
        <f>'感染症法に基づくエイズ患者・感染者情報'!Q8</f>
        <v>13</v>
      </c>
      <c r="W6" s="270">
        <f aca="true" t="shared" si="5" ref="W6:W38">U6-V6</f>
        <v>-5</v>
      </c>
      <c r="Y6" s="228">
        <f>'感染症法に基づくエイズ患者・感染者情報'!S8</f>
        <v>34</v>
      </c>
      <c r="Z6" s="265">
        <f>'感染症法に基づくエイズ患者・感染者情報'!T8</f>
        <v>55</v>
      </c>
      <c r="AA6" s="270">
        <f aca="true" t="shared" si="6" ref="AA6:AA38">Y6-Z6</f>
        <v>-21</v>
      </c>
      <c r="AB6" s="228">
        <f>'感染症法に基づくエイズ患者・感染者情報'!U8</f>
        <v>11</v>
      </c>
      <c r="AC6" s="265">
        <f>'感染症法に基づくエイズ患者・感染者情報'!V8</f>
        <v>12</v>
      </c>
      <c r="AD6" s="270">
        <f aca="true" t="shared" si="7" ref="AD6:AD38">AB6-AC6</f>
        <v>-1</v>
      </c>
      <c r="AE6" s="228">
        <f>'感染症法に基づくエイズ患者・感染者情報'!W8</f>
        <v>45</v>
      </c>
      <c r="AF6" s="265">
        <f>'感染症法に基づくエイズ患者・感染者情報'!X8</f>
        <v>67</v>
      </c>
      <c r="AG6" s="270">
        <f aca="true" t="shared" si="8" ref="AG6:AG38">AE6-AF6</f>
        <v>-22</v>
      </c>
    </row>
    <row r="7" spans="3:33" ht="15.75" customHeight="1">
      <c r="C7" s="228" t="s">
        <v>170</v>
      </c>
      <c r="E7" s="264">
        <f>'感染症法に基づくエイズ患者・感染者情報'!E9</f>
        <v>73</v>
      </c>
      <c r="F7" s="265">
        <f>'感染症法に基づくエイズ患者・感染者情報'!F9</f>
        <v>82</v>
      </c>
      <c r="G7" s="266">
        <f t="shared" si="1"/>
        <v>-9</v>
      </c>
      <c r="H7" s="228">
        <f>'感染症法に基づくエイズ患者・感染者情報'!G9</f>
        <v>0</v>
      </c>
      <c r="I7" s="265">
        <f>'感染症法に基づくエイズ患者・感染者情報'!H9</f>
        <v>0</v>
      </c>
      <c r="J7" s="267">
        <f aca="true" t="shared" si="9" ref="J7:J38">H7-I7</f>
        <v>0</v>
      </c>
      <c r="K7" s="228">
        <f>'感染症法に基づくエイズ患者・感染者情報'!I9</f>
        <v>73</v>
      </c>
      <c r="L7" s="268">
        <f>'感染症法に基づくエイズ患者・感染者情報'!J9</f>
        <v>82</v>
      </c>
      <c r="M7" s="269">
        <f t="shared" si="2"/>
        <v>-9</v>
      </c>
      <c r="O7" s="228">
        <f>'感染症法に基づくエイズ患者・感染者情報'!L9</f>
        <v>4</v>
      </c>
      <c r="P7" s="268">
        <f>'感染症法に基づくエイズ患者・感染者情報'!M9</f>
        <v>10</v>
      </c>
      <c r="Q7" s="270">
        <f t="shared" si="3"/>
        <v>-6</v>
      </c>
      <c r="R7" s="228">
        <f>'感染症法に基づくエイズ患者・感染者情報'!N9</f>
        <v>0</v>
      </c>
      <c r="S7" s="265">
        <f>'感染症法に基づくエイズ患者・感染者情報'!O9</f>
        <v>0</v>
      </c>
      <c r="T7" s="270">
        <f t="shared" si="4"/>
        <v>0</v>
      </c>
      <c r="U7" s="228">
        <f>'感染症法に基づくエイズ患者・感染者情報'!P9</f>
        <v>4</v>
      </c>
      <c r="V7" s="265">
        <f>'感染症法に基づくエイズ患者・感染者情報'!Q9</f>
        <v>10</v>
      </c>
      <c r="W7" s="270">
        <f t="shared" si="5"/>
        <v>-6</v>
      </c>
      <c r="Y7" s="228">
        <f>'感染症法に基づくエイズ患者・感染者情報'!S9</f>
        <v>77</v>
      </c>
      <c r="Z7" s="265">
        <f>'感染症法に基づくエイズ患者・感染者情報'!T9</f>
        <v>92</v>
      </c>
      <c r="AA7" s="270">
        <f t="shared" si="6"/>
        <v>-15</v>
      </c>
      <c r="AB7" s="228">
        <f>'感染症法に基づくエイズ患者・感染者情報'!U9</f>
        <v>0</v>
      </c>
      <c r="AC7" s="265">
        <f>'感染症法に基づくエイズ患者・感染者情報'!V9</f>
        <v>0</v>
      </c>
      <c r="AD7" s="270">
        <f t="shared" si="7"/>
        <v>0</v>
      </c>
      <c r="AE7" s="228">
        <f>'感染症法に基づくエイズ患者・感染者情報'!W9</f>
        <v>77</v>
      </c>
      <c r="AF7" s="265">
        <f>'感染症法に基づくエイズ患者・感染者情報'!X9</f>
        <v>92</v>
      </c>
      <c r="AG7" s="270">
        <f t="shared" si="8"/>
        <v>-15</v>
      </c>
    </row>
    <row r="8" spans="3:33" ht="15.75" customHeight="1">
      <c r="C8" s="228" t="s">
        <v>144</v>
      </c>
      <c r="E8" s="264">
        <f>'感染症法に基づくエイズ患者・感染者情報'!E10</f>
        <v>0</v>
      </c>
      <c r="F8" s="265">
        <f>'感染症法に基づくエイズ患者・感染者情報'!F10</f>
        <v>1</v>
      </c>
      <c r="G8" s="266">
        <f t="shared" si="1"/>
        <v>-1</v>
      </c>
      <c r="H8" s="228">
        <f>'感染症法に基づくエイズ患者・感染者情報'!G10</f>
        <v>0</v>
      </c>
      <c r="I8" s="265">
        <f>'感染症法に基づくエイズ患者・感染者情報'!H10</f>
        <v>0</v>
      </c>
      <c r="J8" s="267">
        <f t="shared" si="9"/>
        <v>0</v>
      </c>
      <c r="K8" s="228">
        <f>'感染症法に基づくエイズ患者・感染者情報'!I10</f>
        <v>0</v>
      </c>
      <c r="L8" s="268">
        <f>'感染症法に基づくエイズ患者・感染者情報'!J10</f>
        <v>1</v>
      </c>
      <c r="M8" s="269">
        <f t="shared" si="2"/>
        <v>-1</v>
      </c>
      <c r="O8" s="228">
        <f>'感染症法に基づくエイズ患者・感染者情報'!L10</f>
        <v>0</v>
      </c>
      <c r="P8" s="268">
        <f>'感染症法に基づくエイズ患者・感染者情報'!M10</f>
        <v>0</v>
      </c>
      <c r="Q8" s="270">
        <f t="shared" si="3"/>
        <v>0</v>
      </c>
      <c r="R8" s="228">
        <f>'感染症法に基づくエイズ患者・感染者情報'!N10</f>
        <v>0</v>
      </c>
      <c r="S8" s="265">
        <f>'感染症法に基づくエイズ患者・感染者情報'!O10</f>
        <v>0</v>
      </c>
      <c r="T8" s="270">
        <f t="shared" si="4"/>
        <v>0</v>
      </c>
      <c r="U8" s="228">
        <f>'感染症法に基づくエイズ患者・感染者情報'!P10</f>
        <v>0</v>
      </c>
      <c r="V8" s="265">
        <f>'感染症法に基づくエイズ患者・感染者情報'!Q10</f>
        <v>0</v>
      </c>
      <c r="W8" s="270">
        <f t="shared" si="5"/>
        <v>0</v>
      </c>
      <c r="Y8" s="228">
        <f>'感染症法に基づくエイズ患者・感染者情報'!S10</f>
        <v>0</v>
      </c>
      <c r="Z8" s="265">
        <f>'感染症法に基づくエイズ患者・感染者情報'!T10</f>
        <v>1</v>
      </c>
      <c r="AA8" s="270">
        <f t="shared" si="6"/>
        <v>-1</v>
      </c>
      <c r="AB8" s="228">
        <f>'感染症法に基づくエイズ患者・感染者情報'!U10</f>
        <v>0</v>
      </c>
      <c r="AC8" s="265">
        <f>'感染症法に基づくエイズ患者・感染者情報'!V10</f>
        <v>0</v>
      </c>
      <c r="AD8" s="270">
        <f t="shared" si="7"/>
        <v>0</v>
      </c>
      <c r="AE8" s="228">
        <f>'感染症法に基づくエイズ患者・感染者情報'!W10</f>
        <v>0</v>
      </c>
      <c r="AF8" s="265">
        <f>'感染症法に基づくエイズ患者・感染者情報'!X10</f>
        <v>1</v>
      </c>
      <c r="AG8" s="270">
        <f t="shared" si="8"/>
        <v>-1</v>
      </c>
    </row>
    <row r="9" spans="3:33" ht="15.75" customHeight="1">
      <c r="C9" s="228" t="s">
        <v>145</v>
      </c>
      <c r="E9" s="264">
        <f>'感染症法に基づくエイズ患者・感染者情報'!E11</f>
        <v>1</v>
      </c>
      <c r="F9" s="265">
        <f>'感染症法に基づくエイズ患者・感染者情報'!F11</f>
        <v>1</v>
      </c>
      <c r="G9" s="266">
        <f t="shared" si="1"/>
        <v>0</v>
      </c>
      <c r="H9" s="228">
        <f>'感染症法に基づくエイズ患者・感染者情報'!G11</f>
        <v>0</v>
      </c>
      <c r="I9" s="265">
        <f>'感染症法に基づくエイズ患者・感染者情報'!H11</f>
        <v>0</v>
      </c>
      <c r="J9" s="267">
        <f t="shared" si="9"/>
        <v>0</v>
      </c>
      <c r="K9" s="228">
        <f>'感染症法に基づくエイズ患者・感染者情報'!I11</f>
        <v>1</v>
      </c>
      <c r="L9" s="268">
        <f>'感染症法に基づくエイズ患者・感染者情報'!J11</f>
        <v>1</v>
      </c>
      <c r="M9" s="269">
        <f t="shared" si="2"/>
        <v>0</v>
      </c>
      <c r="O9" s="228">
        <f>'感染症法に基づくエイズ患者・感染者情報'!L11</f>
        <v>0</v>
      </c>
      <c r="P9" s="268">
        <f>'感染症法に基づくエイズ患者・感染者情報'!M11</f>
        <v>0</v>
      </c>
      <c r="Q9" s="270">
        <f t="shared" si="3"/>
        <v>0</v>
      </c>
      <c r="R9" s="228">
        <f>'感染症法に基づくエイズ患者・感染者情報'!N11</f>
        <v>0</v>
      </c>
      <c r="S9" s="265">
        <f>'感染症法に基づくエイズ患者・感染者情報'!O11</f>
        <v>1</v>
      </c>
      <c r="T9" s="270">
        <f t="shared" si="4"/>
        <v>-1</v>
      </c>
      <c r="U9" s="228">
        <f>'感染症法に基づくエイズ患者・感染者情報'!P11</f>
        <v>0</v>
      </c>
      <c r="V9" s="265">
        <f>'感染症法に基づくエイズ患者・感染者情報'!Q11</f>
        <v>1</v>
      </c>
      <c r="W9" s="270">
        <f t="shared" si="5"/>
        <v>-1</v>
      </c>
      <c r="Y9" s="228">
        <f>'感染症法に基づくエイズ患者・感染者情報'!S11</f>
        <v>1</v>
      </c>
      <c r="Z9" s="265">
        <f>'感染症法に基づくエイズ患者・感染者情報'!T11</f>
        <v>1</v>
      </c>
      <c r="AA9" s="270">
        <f t="shared" si="6"/>
        <v>0</v>
      </c>
      <c r="AB9" s="228">
        <f>'感染症法に基づくエイズ患者・感染者情報'!U11</f>
        <v>0</v>
      </c>
      <c r="AC9" s="265">
        <f>'感染症法に基づくエイズ患者・感染者情報'!V11</f>
        <v>1</v>
      </c>
      <c r="AD9" s="270">
        <f t="shared" si="7"/>
        <v>-1</v>
      </c>
      <c r="AE9" s="228">
        <f>'感染症法に基づくエイズ患者・感染者情報'!W11</f>
        <v>1</v>
      </c>
      <c r="AF9" s="265">
        <f>'感染症法に基づくエイズ患者・感染者情報'!X11</f>
        <v>2</v>
      </c>
      <c r="AG9" s="270">
        <f t="shared" si="8"/>
        <v>-1</v>
      </c>
    </row>
    <row r="10" spans="3:33" ht="15.75" customHeight="1">
      <c r="C10" s="228" t="s">
        <v>171</v>
      </c>
      <c r="E10" s="264">
        <f>'感染症法に基づくエイズ患者・感染者情報'!E12</f>
        <v>0</v>
      </c>
      <c r="F10" s="265">
        <f>'感染症法に基づくエイズ患者・感染者情報'!F12</f>
        <v>0</v>
      </c>
      <c r="G10" s="266">
        <f t="shared" si="1"/>
        <v>0</v>
      </c>
      <c r="H10" s="228">
        <f>'感染症法に基づくエイズ患者・感染者情報'!G12</f>
        <v>1</v>
      </c>
      <c r="I10" s="265">
        <f>'感染症法に基づくエイズ患者・感染者情報'!H12</f>
        <v>0</v>
      </c>
      <c r="J10" s="267">
        <f t="shared" si="9"/>
        <v>1</v>
      </c>
      <c r="K10" s="228">
        <f>'感染症法に基づくエイズ患者・感染者情報'!I12</f>
        <v>1</v>
      </c>
      <c r="L10" s="268">
        <f>'感染症法に基づくエイズ患者・感染者情報'!J12</f>
        <v>0</v>
      </c>
      <c r="M10" s="269">
        <f t="shared" si="2"/>
        <v>1</v>
      </c>
      <c r="O10" s="228">
        <f>'感染症法に基づくエイズ患者・感染者情報'!L12</f>
        <v>0</v>
      </c>
      <c r="P10" s="268">
        <f>'感染症法に基づくエイズ患者・感染者情報'!M12</f>
        <v>0</v>
      </c>
      <c r="Q10" s="270">
        <f t="shared" si="3"/>
        <v>0</v>
      </c>
      <c r="R10" s="228">
        <f>'感染症法に基づくエイズ患者・感染者情報'!N12</f>
        <v>0</v>
      </c>
      <c r="S10" s="265">
        <f>'感染症法に基づくエイズ患者・感染者情報'!O12</f>
        <v>0</v>
      </c>
      <c r="T10" s="270">
        <f t="shared" si="4"/>
        <v>0</v>
      </c>
      <c r="U10" s="228">
        <f>'感染症法に基づくエイズ患者・感染者情報'!P12</f>
        <v>0</v>
      </c>
      <c r="V10" s="265">
        <f>'感染症法に基づくエイズ患者・感染者情報'!Q12</f>
        <v>0</v>
      </c>
      <c r="W10" s="270">
        <f t="shared" si="5"/>
        <v>0</v>
      </c>
      <c r="Y10" s="228">
        <f>'感染症法に基づくエイズ患者・感染者情報'!S12</f>
        <v>0</v>
      </c>
      <c r="Z10" s="265">
        <f>'感染症法に基づくエイズ患者・感染者情報'!T12</f>
        <v>0</v>
      </c>
      <c r="AA10" s="270">
        <f t="shared" si="6"/>
        <v>0</v>
      </c>
      <c r="AB10" s="228">
        <f>'感染症法に基づくエイズ患者・感染者情報'!U12</f>
        <v>1</v>
      </c>
      <c r="AC10" s="265">
        <f>'感染症法に基づくエイズ患者・感染者情報'!V12</f>
        <v>0</v>
      </c>
      <c r="AD10" s="270">
        <f t="shared" si="7"/>
        <v>1</v>
      </c>
      <c r="AE10" s="228">
        <f>'感染症法に基づくエイズ患者・感染者情報'!W12</f>
        <v>1</v>
      </c>
      <c r="AF10" s="265">
        <f>'感染症法に基づくエイズ患者・感染者情報'!X12</f>
        <v>0</v>
      </c>
      <c r="AG10" s="270">
        <f t="shared" si="8"/>
        <v>1</v>
      </c>
    </row>
    <row r="11" spans="2:33" ht="15.75" customHeight="1" thickBot="1">
      <c r="B11" s="219"/>
      <c r="C11" s="271" t="s">
        <v>147</v>
      </c>
      <c r="D11" s="272"/>
      <c r="E11" s="273">
        <f>'感染症法に基づくエイズ患者・感染者情報'!E13</f>
        <v>9</v>
      </c>
      <c r="F11" s="274">
        <f>'感染症法に基づくエイズ患者・感染者情報'!F13</f>
        <v>14</v>
      </c>
      <c r="G11" s="275">
        <f t="shared" si="1"/>
        <v>-5</v>
      </c>
      <c r="H11" s="271">
        <f>'感染症法に基づくエイズ患者・感染者情報'!G13</f>
        <v>2</v>
      </c>
      <c r="I11" s="274">
        <f>'感染症法に基づくエイズ患者・感染者情報'!H13</f>
        <v>1</v>
      </c>
      <c r="J11" s="275">
        <f t="shared" si="9"/>
        <v>1</v>
      </c>
      <c r="K11" s="271">
        <f>'感染症法に基づくエイズ患者・感染者情報'!I13</f>
        <v>11</v>
      </c>
      <c r="L11" s="276">
        <f>'感染症法に基づくエイズ患者・感染者情報'!J13</f>
        <v>15</v>
      </c>
      <c r="M11" s="277">
        <f t="shared" si="2"/>
        <v>-4</v>
      </c>
      <c r="N11" s="272"/>
      <c r="O11" s="271">
        <f>'感染症法に基づくエイズ患者・感染者情報'!L13</f>
        <v>2</v>
      </c>
      <c r="P11" s="276">
        <f>'感染症法に基づくエイズ患者・感染者情報'!M13</f>
        <v>2</v>
      </c>
      <c r="Q11" s="274">
        <f t="shared" si="3"/>
        <v>0</v>
      </c>
      <c r="R11" s="271">
        <f>'感染症法に基づくエイズ患者・感染者情報'!N13</f>
        <v>2</v>
      </c>
      <c r="S11" s="274">
        <f>'感染症法に基づくエイズ患者・感染者情報'!O13</f>
        <v>5</v>
      </c>
      <c r="T11" s="274">
        <f t="shared" si="4"/>
        <v>-3</v>
      </c>
      <c r="U11" s="271">
        <f>'感染症法に基づくエイズ患者・感染者情報'!P13</f>
        <v>4</v>
      </c>
      <c r="V11" s="274">
        <f>'感染症法に基づくエイズ患者・感染者情報'!Q13</f>
        <v>7</v>
      </c>
      <c r="W11" s="274">
        <f t="shared" si="5"/>
        <v>-3</v>
      </c>
      <c r="X11" s="272"/>
      <c r="Y11" s="271">
        <f>'感染症法に基づくエイズ患者・感染者情報'!S13</f>
        <v>11</v>
      </c>
      <c r="Z11" s="274">
        <f>'感染症法に基づくエイズ患者・感染者情報'!T13</f>
        <v>16</v>
      </c>
      <c r="AA11" s="274">
        <f t="shared" si="6"/>
        <v>-5</v>
      </c>
      <c r="AB11" s="271">
        <f>'感染症法に基づくエイズ患者・感染者情報'!U13</f>
        <v>4</v>
      </c>
      <c r="AC11" s="274">
        <f>'感染症法に基づくエイズ患者・感染者情報'!V13</f>
        <v>6</v>
      </c>
      <c r="AD11" s="274">
        <f t="shared" si="7"/>
        <v>-2</v>
      </c>
      <c r="AE11" s="271">
        <f>'感染症法に基づくエイズ患者・感染者情報'!W13</f>
        <v>15</v>
      </c>
      <c r="AF11" s="274">
        <f>'感染症法に基づくエイズ患者・感染者情報'!X13</f>
        <v>22</v>
      </c>
      <c r="AG11" s="274">
        <f t="shared" si="8"/>
        <v>-7</v>
      </c>
    </row>
    <row r="12" spans="2:33" ht="15.75" customHeight="1">
      <c r="B12" s="278" t="s">
        <v>148</v>
      </c>
      <c r="C12" s="219" t="s">
        <v>123</v>
      </c>
      <c r="D12" s="279"/>
      <c r="E12" s="264">
        <f>'感染症法に基づくエイズ患者・感染者情報'!E14</f>
        <v>1</v>
      </c>
      <c r="F12" s="265">
        <f>'感染症法に基づくエイズ患者・感染者情報'!F14</f>
        <v>1</v>
      </c>
      <c r="G12" s="266">
        <f t="shared" si="1"/>
        <v>0</v>
      </c>
      <c r="H12" s="228">
        <f>'感染症法に基づくエイズ患者・感染者情報'!G14</f>
        <v>0</v>
      </c>
      <c r="I12" s="265">
        <f>'感染症法に基づくエイズ患者・感染者情報'!H14</f>
        <v>0</v>
      </c>
      <c r="J12" s="266">
        <f t="shared" si="9"/>
        <v>0</v>
      </c>
      <c r="K12" s="228">
        <f>'感染症法に基づくエイズ患者・感染者情報'!I14</f>
        <v>1</v>
      </c>
      <c r="L12" s="268">
        <f>'感染症法に基づくエイズ患者・感染者情報'!J14</f>
        <v>1</v>
      </c>
      <c r="M12" s="269">
        <f t="shared" si="2"/>
        <v>0</v>
      </c>
      <c r="N12" s="279"/>
      <c r="O12" s="228">
        <f>'感染症法に基づくエイズ患者・感染者情報'!L14</f>
        <v>0</v>
      </c>
      <c r="P12" s="268">
        <f>'感染症法に基づくエイズ患者・感染者情報'!M14</f>
        <v>0</v>
      </c>
      <c r="Q12" s="270">
        <f t="shared" si="3"/>
        <v>0</v>
      </c>
      <c r="R12" s="228">
        <f>'感染症法に基づくエイズ患者・感染者情報'!N14</f>
        <v>0</v>
      </c>
      <c r="S12" s="265">
        <f>'感染症法に基づくエイズ患者・感染者情報'!O14</f>
        <v>1</v>
      </c>
      <c r="T12" s="270">
        <f t="shared" si="4"/>
        <v>-1</v>
      </c>
      <c r="U12" s="228">
        <f>'感染症法に基づくエイズ患者・感染者情報'!P14</f>
        <v>0</v>
      </c>
      <c r="V12" s="265">
        <f>'感染症法に基づくエイズ患者・感染者情報'!Q14</f>
        <v>1</v>
      </c>
      <c r="W12" s="270">
        <f t="shared" si="5"/>
        <v>-1</v>
      </c>
      <c r="X12" s="279"/>
      <c r="Y12" s="228">
        <f>'感染症法に基づくエイズ患者・感染者情報'!S14</f>
        <v>1</v>
      </c>
      <c r="Z12" s="265">
        <f>'感染症法に基づくエイズ患者・感染者情報'!T14</f>
        <v>1</v>
      </c>
      <c r="AA12" s="270">
        <f t="shared" si="6"/>
        <v>0</v>
      </c>
      <c r="AB12" s="228">
        <f>'感染症法に基づくエイズ患者・感染者情報'!U14</f>
        <v>0</v>
      </c>
      <c r="AC12" s="265">
        <f>'感染症法に基づくエイズ患者・感染者情報'!V14</f>
        <v>1</v>
      </c>
      <c r="AD12" s="270">
        <f t="shared" si="7"/>
        <v>-1</v>
      </c>
      <c r="AE12" s="228">
        <f>'感染症法に基づくエイズ患者・感染者情報'!W14</f>
        <v>1</v>
      </c>
      <c r="AF12" s="265">
        <f>'感染症法に基づくエイズ患者・感染者情報'!X14</f>
        <v>2</v>
      </c>
      <c r="AG12" s="270">
        <f t="shared" si="8"/>
        <v>-1</v>
      </c>
    </row>
    <row r="13" spans="2:33" ht="15.75" customHeight="1">
      <c r="B13" s="219"/>
      <c r="C13" s="219" t="s">
        <v>124</v>
      </c>
      <c r="D13" s="279"/>
      <c r="E13" s="264">
        <f>'感染症法に基づくエイズ患者・感染者情報'!E15</f>
        <v>1</v>
      </c>
      <c r="F13" s="265">
        <f>'感染症法に基づくエイズ患者・感染者情報'!F15</f>
        <v>0</v>
      </c>
      <c r="G13" s="266">
        <f t="shared" si="1"/>
        <v>1</v>
      </c>
      <c r="H13" s="228">
        <f>'感染症法に基づくエイズ患者・感染者情報'!G15</f>
        <v>0</v>
      </c>
      <c r="I13" s="265">
        <f>'感染症法に基づくエイズ患者・感染者情報'!H15</f>
        <v>0</v>
      </c>
      <c r="J13" s="266">
        <f t="shared" si="9"/>
        <v>0</v>
      </c>
      <c r="K13" s="228">
        <f>'感染症法に基づくエイズ患者・感染者情報'!I15</f>
        <v>1</v>
      </c>
      <c r="L13" s="268">
        <f>'感染症法に基づくエイズ患者・感染者情報'!J15</f>
        <v>0</v>
      </c>
      <c r="M13" s="269">
        <f t="shared" si="2"/>
        <v>1</v>
      </c>
      <c r="N13" s="279"/>
      <c r="O13" s="228">
        <f>'感染症法に基づくエイズ患者・感染者情報'!L15</f>
        <v>0</v>
      </c>
      <c r="P13" s="268">
        <f>'感染症法に基づくエイズ患者・感染者情報'!M15</f>
        <v>0</v>
      </c>
      <c r="Q13" s="270">
        <f t="shared" si="3"/>
        <v>0</v>
      </c>
      <c r="R13" s="228">
        <f>'感染症法に基づくエイズ患者・感染者情報'!N15</f>
        <v>0</v>
      </c>
      <c r="S13" s="265">
        <f>'感染症法に基づくエイズ患者・感染者情報'!O15</f>
        <v>0</v>
      </c>
      <c r="T13" s="270">
        <f t="shared" si="4"/>
        <v>0</v>
      </c>
      <c r="U13" s="228">
        <f>'感染症法に基づくエイズ患者・感染者情報'!P15</f>
        <v>0</v>
      </c>
      <c r="V13" s="265">
        <f>'感染症法に基づくエイズ患者・感染者情報'!Q15</f>
        <v>0</v>
      </c>
      <c r="W13" s="270">
        <f t="shared" si="5"/>
        <v>0</v>
      </c>
      <c r="X13" s="279"/>
      <c r="Y13" s="228">
        <f>'感染症法に基づくエイズ患者・感染者情報'!S15</f>
        <v>1</v>
      </c>
      <c r="Z13" s="265">
        <f>'感染症法に基づくエイズ患者・感染者情報'!T15</f>
        <v>0</v>
      </c>
      <c r="AA13" s="270">
        <f t="shared" si="6"/>
        <v>1</v>
      </c>
      <c r="AB13" s="228">
        <f>'感染症法に基づくエイズ患者・感染者情報'!U15</f>
        <v>0</v>
      </c>
      <c r="AC13" s="265">
        <f>'感染症法に基づくエイズ患者・感染者情報'!V15</f>
        <v>0</v>
      </c>
      <c r="AD13" s="270">
        <f t="shared" si="7"/>
        <v>0</v>
      </c>
      <c r="AE13" s="228">
        <f>'感染症法に基づくエイズ患者・感染者情報'!W15</f>
        <v>1</v>
      </c>
      <c r="AF13" s="265">
        <f>'感染症法に基づくエイズ患者・感染者情報'!X15</f>
        <v>0</v>
      </c>
      <c r="AG13" s="270">
        <f t="shared" si="8"/>
        <v>1</v>
      </c>
    </row>
    <row r="14" spans="2:33" ht="15.75" customHeight="1">
      <c r="B14" s="219"/>
      <c r="C14" s="219" t="s">
        <v>125</v>
      </c>
      <c r="D14" s="279"/>
      <c r="E14" s="264">
        <f>'感染症法に基づくエイズ患者・感染者情報'!E16</f>
        <v>49</v>
      </c>
      <c r="F14" s="265">
        <f>'感染症法に基づくエイズ患者・感染者情報'!F16</f>
        <v>40</v>
      </c>
      <c r="G14" s="266">
        <f t="shared" si="1"/>
        <v>9</v>
      </c>
      <c r="H14" s="228">
        <f>'感染症法に基づくエイズ患者・感染者情報'!G16</f>
        <v>3</v>
      </c>
      <c r="I14" s="265">
        <f>'感染症法に基づくエイズ患者・感染者情報'!H16</f>
        <v>3</v>
      </c>
      <c r="J14" s="266">
        <f t="shared" si="9"/>
        <v>0</v>
      </c>
      <c r="K14" s="228">
        <f>'感染症法に基づくエイズ患者・感染者情報'!I16</f>
        <v>52</v>
      </c>
      <c r="L14" s="268">
        <f>'感染症法に基づくエイズ患者・感染者情報'!J16</f>
        <v>43</v>
      </c>
      <c r="M14" s="269">
        <f t="shared" si="2"/>
        <v>9</v>
      </c>
      <c r="N14" s="279"/>
      <c r="O14" s="228">
        <f>'感染症法に基づくエイズ患者・感染者情報'!L16</f>
        <v>3</v>
      </c>
      <c r="P14" s="268">
        <f>'感染症法に基づくエイズ患者・感染者情報'!M16</f>
        <v>5</v>
      </c>
      <c r="Q14" s="270">
        <f t="shared" si="3"/>
        <v>-2</v>
      </c>
      <c r="R14" s="228">
        <f>'感染症法に基づくエイズ患者・感染者情報'!N16</f>
        <v>1</v>
      </c>
      <c r="S14" s="265">
        <f>'感染症法に基づくエイズ患者・感染者情報'!O16</f>
        <v>5</v>
      </c>
      <c r="T14" s="270">
        <f t="shared" si="4"/>
        <v>-4</v>
      </c>
      <c r="U14" s="228">
        <f>'感染症法に基づくエイズ患者・感染者情報'!P16</f>
        <v>4</v>
      </c>
      <c r="V14" s="265">
        <f>'感染症法に基づくエイズ患者・感染者情報'!Q16</f>
        <v>10</v>
      </c>
      <c r="W14" s="270">
        <f t="shared" si="5"/>
        <v>-6</v>
      </c>
      <c r="X14" s="279"/>
      <c r="Y14" s="228">
        <f>'感染症法に基づくエイズ患者・感染者情報'!S16</f>
        <v>52</v>
      </c>
      <c r="Z14" s="265">
        <f>'感染症法に基づくエイズ患者・感染者情報'!T16</f>
        <v>45</v>
      </c>
      <c r="AA14" s="270">
        <f t="shared" si="6"/>
        <v>7</v>
      </c>
      <c r="AB14" s="228">
        <f>'感染症法に基づくエイズ患者・感染者情報'!U16</f>
        <v>4</v>
      </c>
      <c r="AC14" s="265">
        <f>'感染症法に基づくエイズ患者・感染者情報'!V16</f>
        <v>8</v>
      </c>
      <c r="AD14" s="270">
        <f t="shared" si="7"/>
        <v>-4</v>
      </c>
      <c r="AE14" s="228">
        <f>'感染症法に基づくエイズ患者・感染者情報'!W16</f>
        <v>56</v>
      </c>
      <c r="AF14" s="265">
        <f>'感染症法に基づくエイズ患者・感染者情報'!X16</f>
        <v>53</v>
      </c>
      <c r="AG14" s="270">
        <f t="shared" si="8"/>
        <v>3</v>
      </c>
    </row>
    <row r="15" spans="2:33" ht="15.75" customHeight="1">
      <c r="B15" s="219"/>
      <c r="C15" s="219" t="s">
        <v>126</v>
      </c>
      <c r="D15" s="279"/>
      <c r="E15" s="264">
        <f>'感染症法に基づくエイズ患者・感染者情報'!E17</f>
        <v>33</v>
      </c>
      <c r="F15" s="265">
        <f>'感染症法に基づくエイズ患者・感染者情報'!F17</f>
        <v>51</v>
      </c>
      <c r="G15" s="266">
        <f t="shared" si="1"/>
        <v>-18</v>
      </c>
      <c r="H15" s="228">
        <f>'感染症法に基づくエイズ患者・感染者情報'!G17</f>
        <v>4</v>
      </c>
      <c r="I15" s="265">
        <f>'感染症法に基づくエイズ患者・感染者情報'!H17</f>
        <v>1</v>
      </c>
      <c r="J15" s="266">
        <f t="shared" si="9"/>
        <v>3</v>
      </c>
      <c r="K15" s="228">
        <f>'感染症法に基づくエイズ患者・感染者情報'!I17</f>
        <v>37</v>
      </c>
      <c r="L15" s="268">
        <f>'感染症法に基づくエイズ患者・感染者情報'!J17</f>
        <v>52</v>
      </c>
      <c r="M15" s="269">
        <f t="shared" si="2"/>
        <v>-15</v>
      </c>
      <c r="N15" s="279"/>
      <c r="O15" s="228">
        <f>'感染症法に基づくエイズ患者・感染者情報'!L17</f>
        <v>5</v>
      </c>
      <c r="P15" s="268">
        <f>'感染症法に基づくエイズ患者・感染者情報'!M17</f>
        <v>7</v>
      </c>
      <c r="Q15" s="270">
        <f t="shared" si="3"/>
        <v>-2</v>
      </c>
      <c r="R15" s="228">
        <f>'感染症法に基づくエイズ患者・感染者情報'!N17</f>
        <v>6</v>
      </c>
      <c r="S15" s="265">
        <f>'感染症法に基づくエイズ患者・感染者情報'!O17</f>
        <v>5</v>
      </c>
      <c r="T15" s="270">
        <f t="shared" si="4"/>
        <v>1</v>
      </c>
      <c r="U15" s="228">
        <f>'感染症法に基づくエイズ患者・感染者情報'!P17</f>
        <v>11</v>
      </c>
      <c r="V15" s="265">
        <f>'感染症法に基づくエイズ患者・感染者情報'!Q17</f>
        <v>12</v>
      </c>
      <c r="W15" s="270">
        <f t="shared" si="5"/>
        <v>-1</v>
      </c>
      <c r="X15" s="279"/>
      <c r="Y15" s="228">
        <f>'感染症法に基づくエイズ患者・感染者情報'!S17</f>
        <v>38</v>
      </c>
      <c r="Z15" s="265">
        <f>'感染症法に基づくエイズ患者・感染者情報'!T17</f>
        <v>58</v>
      </c>
      <c r="AA15" s="270">
        <f t="shared" si="6"/>
        <v>-20</v>
      </c>
      <c r="AB15" s="228">
        <f>'感染症法に基づくエイズ患者・感染者情報'!U17</f>
        <v>10</v>
      </c>
      <c r="AC15" s="265">
        <f>'感染症法に基づくエイズ患者・感染者情報'!V17</f>
        <v>6</v>
      </c>
      <c r="AD15" s="270">
        <f t="shared" si="7"/>
        <v>4</v>
      </c>
      <c r="AE15" s="228">
        <f>'感染症法に基づくエイズ患者・感染者情報'!W17</f>
        <v>48</v>
      </c>
      <c r="AF15" s="265">
        <f>'感染症法に基づくエイズ患者・感染者情報'!X17</f>
        <v>64</v>
      </c>
      <c r="AG15" s="270">
        <f t="shared" si="8"/>
        <v>-16</v>
      </c>
    </row>
    <row r="16" spans="2:33" ht="15.75" customHeight="1">
      <c r="B16" s="219"/>
      <c r="C16" s="219" t="s">
        <v>127</v>
      </c>
      <c r="D16" s="279"/>
      <c r="E16" s="264">
        <f>'感染症法に基づくエイズ患者・感染者情報'!E18</f>
        <v>18</v>
      </c>
      <c r="F16" s="265">
        <f>'感染症法に基づくエイズ患者・感染者情報'!F18</f>
        <v>26</v>
      </c>
      <c r="G16" s="266">
        <f t="shared" si="1"/>
        <v>-8</v>
      </c>
      <c r="H16" s="228">
        <f>'感染症法に基づくエイズ患者・感染者情報'!G18</f>
        <v>2</v>
      </c>
      <c r="I16" s="265">
        <f>'感染症法に基づくエイズ患者・感染者情報'!H18</f>
        <v>2</v>
      </c>
      <c r="J16" s="266">
        <f t="shared" si="9"/>
        <v>0</v>
      </c>
      <c r="K16" s="228">
        <f>'感染症法に基づくエイズ患者・感染者情報'!I18</f>
        <v>20</v>
      </c>
      <c r="L16" s="268">
        <f>'感染症法に基づくエイズ患者・感染者情報'!J18</f>
        <v>28</v>
      </c>
      <c r="M16" s="269">
        <f t="shared" si="2"/>
        <v>-8</v>
      </c>
      <c r="N16" s="279"/>
      <c r="O16" s="228">
        <f>'感染症法に基づくエイズ患者・感染者情報'!L18</f>
        <v>0</v>
      </c>
      <c r="P16" s="268">
        <f>'感染症法に基づくエイズ患者・感染者情報'!M18</f>
        <v>4</v>
      </c>
      <c r="Q16" s="270">
        <f t="shared" si="3"/>
        <v>-4</v>
      </c>
      <c r="R16" s="228">
        <f>'感染症法に基づくエイズ患者・感染者情報'!N18</f>
        <v>0</v>
      </c>
      <c r="S16" s="265">
        <f>'感染症法に基づくエイズ患者・感染者情報'!O18</f>
        <v>0</v>
      </c>
      <c r="T16" s="270">
        <f t="shared" si="4"/>
        <v>0</v>
      </c>
      <c r="U16" s="228">
        <f>'感染症法に基づくエイズ患者・感染者情報'!P18</f>
        <v>0</v>
      </c>
      <c r="V16" s="265">
        <f>'感染症法に基づくエイズ患者・感染者情報'!Q18</f>
        <v>4</v>
      </c>
      <c r="W16" s="270">
        <f t="shared" si="5"/>
        <v>-4</v>
      </c>
      <c r="X16" s="279"/>
      <c r="Y16" s="228">
        <f>'感染症法に基づくエイズ患者・感染者情報'!S18</f>
        <v>18</v>
      </c>
      <c r="Z16" s="265">
        <f>'感染症法に基づくエイズ患者・感染者情報'!T18</f>
        <v>30</v>
      </c>
      <c r="AA16" s="270">
        <f t="shared" si="6"/>
        <v>-12</v>
      </c>
      <c r="AB16" s="228">
        <f>'感染症法に基づくエイズ患者・感染者情報'!U18</f>
        <v>2</v>
      </c>
      <c r="AC16" s="265">
        <f>'感染症法に基づくエイズ患者・感染者情報'!V18</f>
        <v>2</v>
      </c>
      <c r="AD16" s="270">
        <f t="shared" si="7"/>
        <v>0</v>
      </c>
      <c r="AE16" s="228">
        <f>'感染症法に基づくエイズ患者・感染者情報'!W18</f>
        <v>20</v>
      </c>
      <c r="AF16" s="265">
        <f>'感染症法に基づくエイズ患者・感染者情報'!X18</f>
        <v>32</v>
      </c>
      <c r="AG16" s="270">
        <f t="shared" si="8"/>
        <v>-12</v>
      </c>
    </row>
    <row r="17" spans="2:33" ht="15.75" customHeight="1">
      <c r="B17" s="219"/>
      <c r="C17" s="219" t="s">
        <v>128</v>
      </c>
      <c r="D17" s="279"/>
      <c r="E17" s="264">
        <f>'感染症法に基づくエイズ患者・感染者情報'!E19</f>
        <v>12</v>
      </c>
      <c r="F17" s="265">
        <f>'感染症法に基づくエイズ患者・感染者情報'!F19</f>
        <v>27</v>
      </c>
      <c r="G17" s="266">
        <f t="shared" si="1"/>
        <v>-15</v>
      </c>
      <c r="H17" s="228">
        <f>'感染症法に基づくエイズ患者・感染者情報'!G19</f>
        <v>0</v>
      </c>
      <c r="I17" s="265">
        <f>'感染症法に基づくエイズ患者・感染者情報'!H19</f>
        <v>2</v>
      </c>
      <c r="J17" s="266">
        <f t="shared" si="9"/>
        <v>-2</v>
      </c>
      <c r="K17" s="228">
        <f>'感染症法に基づくエイズ患者・感染者情報'!I19</f>
        <v>12</v>
      </c>
      <c r="L17" s="268">
        <f>'感染症法に基づくエイズ患者・感染者情報'!J19</f>
        <v>29</v>
      </c>
      <c r="M17" s="269">
        <f t="shared" si="2"/>
        <v>-17</v>
      </c>
      <c r="N17" s="279"/>
      <c r="O17" s="228">
        <f>'感染症法に基づくエイズ患者・感染者情報'!L19</f>
        <v>1</v>
      </c>
      <c r="P17" s="268">
        <f>'感染症法に基づくエイズ患者・感染者情報'!M19</f>
        <v>4</v>
      </c>
      <c r="Q17" s="270">
        <f t="shared" si="3"/>
        <v>-3</v>
      </c>
      <c r="R17" s="228">
        <f>'感染症法に基づくエイズ患者・感染者情報'!N19</f>
        <v>0</v>
      </c>
      <c r="S17" s="265">
        <f>'感染症法に基づくエイズ患者・感染者情報'!O19</f>
        <v>0</v>
      </c>
      <c r="T17" s="270">
        <f t="shared" si="4"/>
        <v>0</v>
      </c>
      <c r="U17" s="228">
        <f>'感染症法に基づくエイズ患者・感染者情報'!P19</f>
        <v>1</v>
      </c>
      <c r="V17" s="265">
        <f>'感染症法に基づくエイズ患者・感染者情報'!Q19</f>
        <v>4</v>
      </c>
      <c r="W17" s="270">
        <f t="shared" si="5"/>
        <v>-3</v>
      </c>
      <c r="X17" s="279"/>
      <c r="Y17" s="228">
        <f>'感染症法に基づくエイズ患者・感染者情報'!S19</f>
        <v>13</v>
      </c>
      <c r="Z17" s="265">
        <f>'感染症法に基づくエイズ患者・感染者情報'!T19</f>
        <v>31</v>
      </c>
      <c r="AA17" s="270">
        <f t="shared" si="6"/>
        <v>-18</v>
      </c>
      <c r="AB17" s="228">
        <f>'感染症法に基づくエイズ患者・感染者情報'!U19</f>
        <v>0</v>
      </c>
      <c r="AC17" s="265">
        <f>'感染症法に基づくエイズ患者・感染者情報'!V19</f>
        <v>2</v>
      </c>
      <c r="AD17" s="270">
        <f t="shared" si="7"/>
        <v>-2</v>
      </c>
      <c r="AE17" s="228">
        <f>'感染症法に基づくエイズ患者・感染者情報'!W19</f>
        <v>13</v>
      </c>
      <c r="AF17" s="265">
        <f>'感染症法に基づくエイズ患者・感染者情報'!X19</f>
        <v>33</v>
      </c>
      <c r="AG17" s="270">
        <f t="shared" si="8"/>
        <v>-20</v>
      </c>
    </row>
    <row r="18" spans="2:34" ht="15.75" customHeight="1" thickBot="1">
      <c r="B18" s="219"/>
      <c r="C18" s="271" t="s">
        <v>147</v>
      </c>
      <c r="D18" s="272"/>
      <c r="E18" s="273">
        <f>'感染症法に基づくエイズ患者・感染者情報'!E20</f>
        <v>0</v>
      </c>
      <c r="F18" s="274">
        <f>'感染症法に基づくエイズ患者・感染者情報'!F20</f>
        <v>0</v>
      </c>
      <c r="G18" s="275">
        <f t="shared" si="1"/>
        <v>0</v>
      </c>
      <c r="H18" s="271">
        <f>'感染症法に基づくエイズ患者・感染者情報'!G20</f>
        <v>0</v>
      </c>
      <c r="I18" s="274">
        <f>'感染症法に基づくエイズ患者・感染者情報'!H20</f>
        <v>0</v>
      </c>
      <c r="J18" s="275">
        <f t="shared" si="9"/>
        <v>0</v>
      </c>
      <c r="K18" s="271">
        <f>'感染症法に基づくエイズ患者・感染者情報'!I20</f>
        <v>0</v>
      </c>
      <c r="L18" s="276">
        <f>'感染症法に基づくエイズ患者・感染者情報'!J20</f>
        <v>0</v>
      </c>
      <c r="M18" s="277">
        <f t="shared" si="2"/>
        <v>0</v>
      </c>
      <c r="N18" s="272"/>
      <c r="O18" s="271">
        <f>'感染症法に基づくエイズ患者・感染者情報'!L20</f>
        <v>0</v>
      </c>
      <c r="P18" s="276">
        <f>'感染症法に基づくエイズ患者・感染者情報'!M20</f>
        <v>0</v>
      </c>
      <c r="Q18" s="274">
        <f t="shared" si="3"/>
        <v>0</v>
      </c>
      <c r="R18" s="271">
        <f>'感染症法に基づくエイズ患者・感染者情報'!N20</f>
        <v>0</v>
      </c>
      <c r="S18" s="274">
        <f>'感染症法に基づくエイズ患者・感染者情報'!O20</f>
        <v>0</v>
      </c>
      <c r="T18" s="274">
        <f t="shared" si="4"/>
        <v>0</v>
      </c>
      <c r="U18" s="271">
        <f>'感染症法に基づくエイズ患者・感染者情報'!P20</f>
        <v>0</v>
      </c>
      <c r="V18" s="274">
        <f>'感染症法に基づくエイズ患者・感染者情報'!Q20</f>
        <v>0</v>
      </c>
      <c r="W18" s="274">
        <f t="shared" si="5"/>
        <v>0</v>
      </c>
      <c r="X18" s="272"/>
      <c r="Y18" s="271">
        <f>'感染症法に基づくエイズ患者・感染者情報'!S20</f>
        <v>0</v>
      </c>
      <c r="Z18" s="274">
        <f>'感染症法に基づくエイズ患者・感染者情報'!T20</f>
        <v>0</v>
      </c>
      <c r="AA18" s="274">
        <f t="shared" si="6"/>
        <v>0</v>
      </c>
      <c r="AB18" s="271">
        <f>'感染症法に基づくエイズ患者・感染者情報'!U20</f>
        <v>0</v>
      </c>
      <c r="AC18" s="274">
        <f>'感染症法に基づくエイズ患者・感染者情報'!V20</f>
        <v>0</v>
      </c>
      <c r="AD18" s="274">
        <f t="shared" si="7"/>
        <v>0</v>
      </c>
      <c r="AE18" s="271">
        <f>'感染症法に基づくエイズ患者・感染者情報'!W20</f>
        <v>0</v>
      </c>
      <c r="AF18" s="274">
        <f>'感染症法に基づくエイズ患者・感染者情報'!X20</f>
        <v>0</v>
      </c>
      <c r="AG18" s="274">
        <f t="shared" si="8"/>
        <v>0</v>
      </c>
      <c r="AH18" s="279"/>
    </row>
    <row r="19" spans="2:33" ht="15.75" customHeight="1">
      <c r="B19" s="278" t="s">
        <v>149</v>
      </c>
      <c r="C19" s="219" t="s">
        <v>150</v>
      </c>
      <c r="D19" s="279"/>
      <c r="E19" s="264">
        <f>'感染症法に基づくエイズ患者・感染者情報'!E21</f>
        <v>101</v>
      </c>
      <c r="F19" s="265">
        <f>'感染症法に基づくエイズ患者・感染者情報'!F21</f>
        <v>119</v>
      </c>
      <c r="G19" s="266">
        <f t="shared" si="1"/>
        <v>-18</v>
      </c>
      <c r="H19" s="228">
        <f>'感染症法に基づくエイズ患者・感染者情報'!G21</f>
        <v>5</v>
      </c>
      <c r="I19" s="265">
        <f>'感染症法に基づくエイズ患者・感染者情報'!H21</f>
        <v>5</v>
      </c>
      <c r="J19" s="266">
        <f t="shared" si="9"/>
        <v>0</v>
      </c>
      <c r="K19" s="228">
        <f>'感染症法に基づくエイズ患者・感染者情報'!I21</f>
        <v>106</v>
      </c>
      <c r="L19" s="268">
        <f>'感染症法に基づくエイズ患者・感染者情報'!J21</f>
        <v>124</v>
      </c>
      <c r="M19" s="269">
        <f t="shared" si="2"/>
        <v>-18</v>
      </c>
      <c r="N19" s="279"/>
      <c r="O19" s="228">
        <f>'感染症法に基づくエイズ患者・感染者情報'!L21</f>
        <v>6</v>
      </c>
      <c r="P19" s="268">
        <f>'感染症法に基づくエイズ患者・感染者情報'!M21</f>
        <v>9</v>
      </c>
      <c r="Q19" s="270">
        <f t="shared" si="3"/>
        <v>-3</v>
      </c>
      <c r="R19" s="228">
        <f>'感染症法に基づくエイズ患者・感染者情報'!N21</f>
        <v>2</v>
      </c>
      <c r="S19" s="265">
        <f>'感染症法に基づくエイズ患者・感染者情報'!O21</f>
        <v>1</v>
      </c>
      <c r="T19" s="270">
        <f t="shared" si="4"/>
        <v>1</v>
      </c>
      <c r="U19" s="228">
        <f>'感染症法に基づくエイズ患者・感染者情報'!P21</f>
        <v>8</v>
      </c>
      <c r="V19" s="265">
        <f>'感染症法に基づくエイズ患者・感染者情報'!Q21</f>
        <v>10</v>
      </c>
      <c r="W19" s="270">
        <f t="shared" si="5"/>
        <v>-2</v>
      </c>
      <c r="X19" s="279"/>
      <c r="Y19" s="228">
        <f>'感染症法に基づくエイズ患者・感染者情報'!S21</f>
        <v>107</v>
      </c>
      <c r="Z19" s="265">
        <f>'感染症法に基づくエイズ患者・感染者情報'!T21</f>
        <v>128</v>
      </c>
      <c r="AA19" s="270">
        <f t="shared" si="6"/>
        <v>-21</v>
      </c>
      <c r="AB19" s="228">
        <f>'感染症法に基づくエイズ患者・感染者情報'!U21</f>
        <v>7</v>
      </c>
      <c r="AC19" s="265">
        <f>'感染症法に基づくエイズ患者・感染者情報'!V21</f>
        <v>6</v>
      </c>
      <c r="AD19" s="270">
        <f t="shared" si="7"/>
        <v>1</v>
      </c>
      <c r="AE19" s="228">
        <f>'感染症法に基づくエイズ患者・感染者情報'!W21</f>
        <v>114</v>
      </c>
      <c r="AF19" s="265">
        <f>'感染症法に基づくエイズ患者・感染者情報'!X21</f>
        <v>134</v>
      </c>
      <c r="AG19" s="270">
        <f t="shared" si="8"/>
        <v>-20</v>
      </c>
    </row>
    <row r="20" spans="2:33" ht="15.75" customHeight="1">
      <c r="B20" s="219"/>
      <c r="C20" s="219" t="s">
        <v>151</v>
      </c>
      <c r="D20" s="279"/>
      <c r="E20" s="264">
        <f>'感染症法に基づくエイズ患者・感染者情報'!E22</f>
        <v>5</v>
      </c>
      <c r="F20" s="265">
        <f>'感染症法に基づくエイズ患者・感染者情報'!F22</f>
        <v>11</v>
      </c>
      <c r="G20" s="266">
        <f t="shared" si="1"/>
        <v>-6</v>
      </c>
      <c r="H20" s="228">
        <f>'感染症法に基づくエイズ患者・感染者情報'!G22</f>
        <v>1</v>
      </c>
      <c r="I20" s="265">
        <f>'感染症法に基づくエイズ患者・感染者情報'!H22</f>
        <v>0</v>
      </c>
      <c r="J20" s="266">
        <f t="shared" si="9"/>
        <v>1</v>
      </c>
      <c r="K20" s="228">
        <f>'感染症法に基づくエイズ患者・感染者情報'!I22</f>
        <v>6</v>
      </c>
      <c r="L20" s="268">
        <f>'感染症法に基づくエイズ患者・感染者情報'!J22</f>
        <v>11</v>
      </c>
      <c r="M20" s="269">
        <f t="shared" si="2"/>
        <v>-5</v>
      </c>
      <c r="N20" s="279"/>
      <c r="O20" s="228">
        <f>'感染症法に基づくエイズ患者・感染者情報'!L22</f>
        <v>2</v>
      </c>
      <c r="P20" s="268">
        <f>'感染症法に基づくエイズ患者・感染者情報'!M22</f>
        <v>6</v>
      </c>
      <c r="Q20" s="270">
        <f t="shared" si="3"/>
        <v>-4</v>
      </c>
      <c r="R20" s="228">
        <f>'感染症法に基づくエイズ患者・感染者情報'!N22</f>
        <v>2</v>
      </c>
      <c r="S20" s="265">
        <f>'感染症法に基づくエイズ患者・感染者情報'!O22</f>
        <v>5</v>
      </c>
      <c r="T20" s="270">
        <f t="shared" si="4"/>
        <v>-3</v>
      </c>
      <c r="U20" s="228">
        <f>'感染症法に基づくエイズ患者・感染者情報'!P22</f>
        <v>4</v>
      </c>
      <c r="V20" s="265">
        <f>'感染症法に基づくエイズ患者・感染者情報'!Q22</f>
        <v>11</v>
      </c>
      <c r="W20" s="270">
        <f t="shared" si="5"/>
        <v>-7</v>
      </c>
      <c r="X20" s="279"/>
      <c r="Y20" s="228">
        <f>'感染症法に基づくエイズ患者・感染者情報'!S22</f>
        <v>7</v>
      </c>
      <c r="Z20" s="265">
        <f>'感染症法に基づくエイズ患者・感染者情報'!T22</f>
        <v>17</v>
      </c>
      <c r="AA20" s="270">
        <f t="shared" si="6"/>
        <v>-10</v>
      </c>
      <c r="AB20" s="228">
        <f>'感染症法に基づくエイズ患者・感染者情報'!U22</f>
        <v>3</v>
      </c>
      <c r="AC20" s="265">
        <f>'感染症法に基づくエイズ患者・感染者情報'!V22</f>
        <v>5</v>
      </c>
      <c r="AD20" s="270">
        <f t="shared" si="7"/>
        <v>-2</v>
      </c>
      <c r="AE20" s="228">
        <f>'感染症法に基づくエイズ患者・感染者情報'!W22</f>
        <v>10</v>
      </c>
      <c r="AF20" s="265">
        <f>'感染症法に基づくエイズ患者・感染者情報'!X22</f>
        <v>22</v>
      </c>
      <c r="AG20" s="270">
        <f t="shared" si="8"/>
        <v>-12</v>
      </c>
    </row>
    <row r="21" spans="1:33" ht="15.75" customHeight="1" thickBot="1">
      <c r="A21" s="280"/>
      <c r="B21" s="280"/>
      <c r="C21" s="280" t="s">
        <v>147</v>
      </c>
      <c r="D21" s="281"/>
      <c r="E21" s="264">
        <f>'感染症法に基づくエイズ患者・感染者情報'!E23</f>
        <v>8</v>
      </c>
      <c r="F21" s="265">
        <f>'感染症法に基づくエイズ患者・感染者情報'!F23</f>
        <v>15</v>
      </c>
      <c r="G21" s="282">
        <f t="shared" si="1"/>
        <v>-7</v>
      </c>
      <c r="H21" s="228">
        <f>'感染症法に基づくエイズ患者・感染者情報'!G23</f>
        <v>3</v>
      </c>
      <c r="I21" s="265">
        <f>'感染症法に基づくエイズ患者・感染者情報'!H23</f>
        <v>3</v>
      </c>
      <c r="J21" s="282">
        <f t="shared" si="9"/>
        <v>0</v>
      </c>
      <c r="K21" s="228">
        <f>'感染症法に基づくエイズ患者・感染者情報'!I23</f>
        <v>11</v>
      </c>
      <c r="L21" s="268">
        <f>'感染症法に基づくエイズ患者・感染者情報'!J23</f>
        <v>18</v>
      </c>
      <c r="M21" s="283">
        <f t="shared" si="2"/>
        <v>-7</v>
      </c>
      <c r="N21" s="281"/>
      <c r="O21" s="228">
        <f>'感染症法に基づくエイズ患者・感染者情報'!L23</f>
        <v>1</v>
      </c>
      <c r="P21" s="268">
        <f>'感染症法に基づくエイズ患者・感染者情報'!M23</f>
        <v>5</v>
      </c>
      <c r="Q21" s="284">
        <f t="shared" si="3"/>
        <v>-4</v>
      </c>
      <c r="R21" s="228">
        <f>'感染症法に基づくエイズ患者・感染者情報'!N23</f>
        <v>3</v>
      </c>
      <c r="S21" s="265">
        <f>'感染症法に基づくエイズ患者・感染者情報'!O23</f>
        <v>5</v>
      </c>
      <c r="T21" s="284">
        <f t="shared" si="4"/>
        <v>-2</v>
      </c>
      <c r="U21" s="228">
        <f>'感染症法に基づくエイズ患者・感染者情報'!P23</f>
        <v>4</v>
      </c>
      <c r="V21" s="265">
        <f>'感染症法に基づくエイズ患者・感染者情報'!Q23</f>
        <v>10</v>
      </c>
      <c r="W21" s="284">
        <f t="shared" si="5"/>
        <v>-6</v>
      </c>
      <c r="X21" s="281"/>
      <c r="Y21" s="228">
        <f>'感染症法に基づくエイズ患者・感染者情報'!S23</f>
        <v>9</v>
      </c>
      <c r="Z21" s="265">
        <f>'感染症法に基づくエイズ患者・感染者情報'!T23</f>
        <v>20</v>
      </c>
      <c r="AA21" s="284">
        <f t="shared" si="6"/>
        <v>-11</v>
      </c>
      <c r="AB21" s="228">
        <f>'感染症法に基づくエイズ患者・感染者情報'!U23</f>
        <v>6</v>
      </c>
      <c r="AC21" s="265">
        <f>'感染症法に基づくエイズ患者・感染者情報'!V23</f>
        <v>8</v>
      </c>
      <c r="AD21" s="284">
        <f t="shared" si="7"/>
        <v>-2</v>
      </c>
      <c r="AE21" s="228">
        <f>'感染症法に基づくエイズ患者・感染者情報'!W23</f>
        <v>15</v>
      </c>
      <c r="AF21" s="265">
        <f>'感染症法に基づくエイズ患者・感染者情報'!X23</f>
        <v>28</v>
      </c>
      <c r="AG21" s="284">
        <f t="shared" si="8"/>
        <v>-13</v>
      </c>
    </row>
    <row r="22" spans="1:33" s="256" customFormat="1" ht="18" customHeight="1" thickBot="1" thickTop="1">
      <c r="A22" s="257" t="s">
        <v>152</v>
      </c>
      <c r="B22" s="258" t="s">
        <v>133</v>
      </c>
      <c r="C22" s="259"/>
      <c r="D22" s="260"/>
      <c r="E22" s="261">
        <f>SUM(E23:E28)</f>
        <v>45</v>
      </c>
      <c r="F22" s="262">
        <f aca="true" t="shared" si="10" ref="F22:AG22">SUM(F23:F28)</f>
        <v>77</v>
      </c>
      <c r="G22" s="262">
        <f t="shared" si="10"/>
        <v>-32</v>
      </c>
      <c r="H22" s="261">
        <f t="shared" si="10"/>
        <v>7</v>
      </c>
      <c r="I22" s="262">
        <f t="shared" si="10"/>
        <v>6</v>
      </c>
      <c r="J22" s="262">
        <f t="shared" si="10"/>
        <v>1</v>
      </c>
      <c r="K22" s="261">
        <f t="shared" si="10"/>
        <v>52</v>
      </c>
      <c r="L22" s="262">
        <f t="shared" si="10"/>
        <v>83</v>
      </c>
      <c r="M22" s="262">
        <f t="shared" si="10"/>
        <v>-31</v>
      </c>
      <c r="N22" s="261"/>
      <c r="O22" s="261">
        <f t="shared" si="10"/>
        <v>5</v>
      </c>
      <c r="P22" s="262">
        <f t="shared" si="10"/>
        <v>10</v>
      </c>
      <c r="Q22" s="262">
        <f t="shared" si="10"/>
        <v>-5</v>
      </c>
      <c r="R22" s="261">
        <f t="shared" si="10"/>
        <v>4</v>
      </c>
      <c r="S22" s="262">
        <f t="shared" si="10"/>
        <v>7</v>
      </c>
      <c r="T22" s="262">
        <f t="shared" si="10"/>
        <v>-3</v>
      </c>
      <c r="U22" s="261">
        <f t="shared" si="10"/>
        <v>9</v>
      </c>
      <c r="V22" s="262">
        <f t="shared" si="10"/>
        <v>17</v>
      </c>
      <c r="W22" s="262">
        <f t="shared" si="10"/>
        <v>-8</v>
      </c>
      <c r="X22" s="261"/>
      <c r="Y22" s="261">
        <f t="shared" si="10"/>
        <v>50</v>
      </c>
      <c r="Z22" s="262">
        <f t="shared" si="10"/>
        <v>87</v>
      </c>
      <c r="AA22" s="262">
        <f t="shared" si="10"/>
        <v>-37</v>
      </c>
      <c r="AB22" s="261">
        <f t="shared" si="10"/>
        <v>11</v>
      </c>
      <c r="AC22" s="262">
        <f t="shared" si="10"/>
        <v>13</v>
      </c>
      <c r="AD22" s="262">
        <f t="shared" si="10"/>
        <v>-2</v>
      </c>
      <c r="AE22" s="261">
        <f t="shared" si="10"/>
        <v>61</v>
      </c>
      <c r="AF22" s="262">
        <f t="shared" si="10"/>
        <v>100</v>
      </c>
      <c r="AG22" s="262">
        <f t="shared" si="10"/>
        <v>-39</v>
      </c>
    </row>
    <row r="23" spans="2:33" ht="15.75" customHeight="1">
      <c r="B23" s="228" t="s">
        <v>141</v>
      </c>
      <c r="C23" s="228" t="s">
        <v>142</v>
      </c>
      <c r="E23" s="264">
        <f>'感染症法に基づくエイズ患者・感染者情報'!E25</f>
        <v>21</v>
      </c>
      <c r="F23" s="265">
        <f>'感染症法に基づくエイズ患者・感染者情報'!F25</f>
        <v>24</v>
      </c>
      <c r="G23" s="266">
        <f t="shared" si="1"/>
        <v>-3</v>
      </c>
      <c r="H23" s="228">
        <f>'感染症法に基づくエイズ患者・感染者情報'!G25</f>
        <v>4</v>
      </c>
      <c r="I23" s="265">
        <f>'感染症法に基づくエイズ患者・感染者情報'!H25</f>
        <v>4</v>
      </c>
      <c r="J23" s="267">
        <f t="shared" si="9"/>
        <v>0</v>
      </c>
      <c r="K23" s="228">
        <f>'感染症法に基づくエイズ患者・感染者情報'!I25</f>
        <v>25</v>
      </c>
      <c r="L23" s="285">
        <f>'感染症法に基づくエイズ患者・感染者情報'!J25</f>
        <v>28</v>
      </c>
      <c r="M23" s="269">
        <f t="shared" si="2"/>
        <v>-3</v>
      </c>
      <c r="O23" s="228">
        <f>'感染症法に基づくエイズ患者・感染者情報'!L25</f>
        <v>2</v>
      </c>
      <c r="P23" s="265">
        <f>'感染症法に基づくエイズ患者・感染者情報'!M25</f>
        <v>1</v>
      </c>
      <c r="Q23" s="270">
        <f t="shared" si="3"/>
        <v>1</v>
      </c>
      <c r="R23" s="228">
        <f>'感染症法に基づくエイズ患者・感染者情報'!N25</f>
        <v>3</v>
      </c>
      <c r="S23" s="265">
        <f>'感染症法に基づくエイズ患者・感染者情報'!O25</f>
        <v>5</v>
      </c>
      <c r="T23" s="270">
        <f t="shared" si="4"/>
        <v>-2</v>
      </c>
      <c r="U23" s="228">
        <f>'感染症法に基づくエイズ患者・感染者情報'!P25</f>
        <v>5</v>
      </c>
      <c r="V23" s="265">
        <f>'感染症法に基づくエイズ患者・感染者情報'!Q25</f>
        <v>6</v>
      </c>
      <c r="W23" s="270">
        <f t="shared" si="5"/>
        <v>-1</v>
      </c>
      <c r="Y23" s="228">
        <f>'感染症法に基づくエイズ患者・感染者情報'!S25</f>
        <v>23</v>
      </c>
      <c r="Z23" s="265">
        <f>'感染症法に基づくエイズ患者・感染者情報'!T25</f>
        <v>25</v>
      </c>
      <c r="AA23" s="270">
        <f t="shared" si="6"/>
        <v>-2</v>
      </c>
      <c r="AB23" s="228">
        <f>'感染症法に基づくエイズ患者・感染者情報'!U25</f>
        <v>7</v>
      </c>
      <c r="AC23" s="265">
        <f>'感染症法に基づくエイズ患者・感染者情報'!V25</f>
        <v>9</v>
      </c>
      <c r="AD23" s="270">
        <f t="shared" si="7"/>
        <v>-2</v>
      </c>
      <c r="AE23" s="228">
        <f>'感染症法に基づくエイズ患者・感染者情報'!W25</f>
        <v>30</v>
      </c>
      <c r="AF23" s="265">
        <f>'感染症法に基づくエイズ患者・感染者情報'!X25</f>
        <v>34</v>
      </c>
      <c r="AG23" s="270">
        <f t="shared" si="8"/>
        <v>-4</v>
      </c>
    </row>
    <row r="24" spans="3:33" ht="15.75" customHeight="1">
      <c r="C24" s="228" t="s">
        <v>170</v>
      </c>
      <c r="E24" s="264">
        <f>'感染症法に基づくエイズ患者・感染者情報'!E26</f>
        <v>16</v>
      </c>
      <c r="F24" s="265">
        <f>'感染症法に基づくエイズ患者・感染者情報'!F26</f>
        <v>31</v>
      </c>
      <c r="G24" s="266">
        <f t="shared" si="1"/>
        <v>-15</v>
      </c>
      <c r="H24" s="228">
        <f>'感染症法に基づくエイズ患者・感染者情報'!G26</f>
        <v>0</v>
      </c>
      <c r="I24" s="265">
        <f>'感染症法に基づくエイズ患者・感染者情報'!H26</f>
        <v>0</v>
      </c>
      <c r="J24" s="267">
        <f t="shared" si="9"/>
        <v>0</v>
      </c>
      <c r="K24" s="228">
        <f>'感染症法に基づくエイズ患者・感染者情報'!I26</f>
        <v>16</v>
      </c>
      <c r="L24" s="285">
        <f>'感染症法に基づくエイズ患者・感染者情報'!J26</f>
        <v>31</v>
      </c>
      <c r="M24" s="269">
        <f t="shared" si="2"/>
        <v>-15</v>
      </c>
      <c r="O24" s="228">
        <f>'感染症法に基づくエイズ患者・感染者情報'!L26</f>
        <v>0</v>
      </c>
      <c r="P24" s="265">
        <f>'感染症法に基づくエイズ患者・感染者情報'!M26</f>
        <v>1</v>
      </c>
      <c r="Q24" s="270">
        <f t="shared" si="3"/>
        <v>-1</v>
      </c>
      <c r="R24" s="228">
        <f>'感染症法に基づくエイズ患者・感染者情報'!N26</f>
        <v>0</v>
      </c>
      <c r="S24" s="265">
        <f>'感染症法に基づくエイズ患者・感染者情報'!O26</f>
        <v>1</v>
      </c>
      <c r="T24" s="270">
        <f t="shared" si="4"/>
        <v>-1</v>
      </c>
      <c r="U24" s="228">
        <f>'感染症法に基づくエイズ患者・感染者情報'!P26</f>
        <v>0</v>
      </c>
      <c r="V24" s="265">
        <f>'感染症法に基づくエイズ患者・感染者情報'!Q26</f>
        <v>2</v>
      </c>
      <c r="W24" s="270">
        <f t="shared" si="5"/>
        <v>-2</v>
      </c>
      <c r="Y24" s="228">
        <f>'感染症法に基づくエイズ患者・感染者情報'!S26</f>
        <v>16</v>
      </c>
      <c r="Z24" s="265">
        <f>'感染症法に基づくエイズ患者・感染者情報'!T26</f>
        <v>32</v>
      </c>
      <c r="AA24" s="270">
        <f t="shared" si="6"/>
        <v>-16</v>
      </c>
      <c r="AB24" s="228">
        <f>'感染症法に基づくエイズ患者・感染者情報'!U26</f>
        <v>0</v>
      </c>
      <c r="AC24" s="265">
        <f>'感染症法に基づくエイズ患者・感染者情報'!V26</f>
        <v>1</v>
      </c>
      <c r="AD24" s="270">
        <f t="shared" si="7"/>
        <v>-1</v>
      </c>
      <c r="AE24" s="228">
        <f>'感染症法に基づくエイズ患者・感染者情報'!W26</f>
        <v>16</v>
      </c>
      <c r="AF24" s="265">
        <f>'感染症法に基づくエイズ患者・感染者情報'!X26</f>
        <v>33</v>
      </c>
      <c r="AG24" s="270">
        <f t="shared" si="8"/>
        <v>-17</v>
      </c>
    </row>
    <row r="25" spans="3:33" ht="15.75" customHeight="1">
      <c r="C25" s="228" t="s">
        <v>144</v>
      </c>
      <c r="E25" s="264">
        <f>'感染症法に基づくエイズ患者・感染者情報'!E27</f>
        <v>0</v>
      </c>
      <c r="F25" s="265">
        <f>'感染症法に基づくエイズ患者・感染者情報'!F27</f>
        <v>0</v>
      </c>
      <c r="G25" s="266">
        <f t="shared" si="1"/>
        <v>0</v>
      </c>
      <c r="H25" s="228">
        <f>'感染症法に基づくエイズ患者・感染者情報'!G27</f>
        <v>0</v>
      </c>
      <c r="I25" s="265">
        <f>'感染症法に基づくエイズ患者・感染者情報'!H27</f>
        <v>0</v>
      </c>
      <c r="J25" s="267">
        <f t="shared" si="9"/>
        <v>0</v>
      </c>
      <c r="K25" s="228">
        <f>'感染症法に基づくエイズ患者・感染者情報'!I27</f>
        <v>0</v>
      </c>
      <c r="L25" s="285">
        <f>'感染症法に基づくエイズ患者・感染者情報'!J27</f>
        <v>0</v>
      </c>
      <c r="M25" s="269">
        <f t="shared" si="2"/>
        <v>0</v>
      </c>
      <c r="O25" s="228">
        <f>'感染症法に基づくエイズ患者・感染者情報'!L27</f>
        <v>0</v>
      </c>
      <c r="P25" s="265">
        <f>'感染症法に基づくエイズ患者・感染者情報'!M27</f>
        <v>0</v>
      </c>
      <c r="Q25" s="270">
        <f t="shared" si="3"/>
        <v>0</v>
      </c>
      <c r="R25" s="228">
        <f>'感染症法に基づくエイズ患者・感染者情報'!N27</f>
        <v>0</v>
      </c>
      <c r="S25" s="265">
        <f>'感染症法に基づくエイズ患者・感染者情報'!O27</f>
        <v>0</v>
      </c>
      <c r="T25" s="270">
        <f t="shared" si="4"/>
        <v>0</v>
      </c>
      <c r="U25" s="228">
        <f>'感染症法に基づくエイズ患者・感染者情報'!P27</f>
        <v>0</v>
      </c>
      <c r="V25" s="265">
        <f>'感染症法に基づくエイズ患者・感染者情報'!Q27</f>
        <v>0</v>
      </c>
      <c r="W25" s="270">
        <f t="shared" si="5"/>
        <v>0</v>
      </c>
      <c r="Y25" s="228">
        <f>'感染症法に基づくエイズ患者・感染者情報'!S27</f>
        <v>0</v>
      </c>
      <c r="Z25" s="265">
        <f>'感染症法に基づくエイズ患者・感染者情報'!T27</f>
        <v>0</v>
      </c>
      <c r="AA25" s="270">
        <f t="shared" si="6"/>
        <v>0</v>
      </c>
      <c r="AB25" s="228">
        <f>'感染症法に基づくエイズ患者・感染者情報'!U27</f>
        <v>0</v>
      </c>
      <c r="AC25" s="265">
        <f>'感染症法に基づくエイズ患者・感染者情報'!V27</f>
        <v>0</v>
      </c>
      <c r="AD25" s="270">
        <f t="shared" si="7"/>
        <v>0</v>
      </c>
      <c r="AE25" s="228">
        <f>'感染症法に基づくエイズ患者・感染者情報'!W27</f>
        <v>0</v>
      </c>
      <c r="AF25" s="265">
        <f>'感染症法に基づくエイズ患者・感染者情報'!X27</f>
        <v>0</v>
      </c>
      <c r="AG25" s="270">
        <f t="shared" si="8"/>
        <v>0</v>
      </c>
    </row>
    <row r="26" spans="3:33" ht="15.75" customHeight="1">
      <c r="C26" s="228" t="s">
        <v>145</v>
      </c>
      <c r="E26" s="264">
        <f>'感染症法に基づくエイズ患者・感染者情報'!E28</f>
        <v>0</v>
      </c>
      <c r="F26" s="265">
        <f>'感染症法に基づくエイズ患者・感染者情報'!F28</f>
        <v>0</v>
      </c>
      <c r="G26" s="266">
        <f t="shared" si="1"/>
        <v>0</v>
      </c>
      <c r="H26" s="228">
        <f>'感染症法に基づくエイズ患者・感染者情報'!G28</f>
        <v>0</v>
      </c>
      <c r="I26" s="265">
        <f>'感染症法に基づくエイズ患者・感染者情報'!H28</f>
        <v>0</v>
      </c>
      <c r="J26" s="267">
        <f t="shared" si="9"/>
        <v>0</v>
      </c>
      <c r="K26" s="228">
        <f>'感染症法に基づくエイズ患者・感染者情報'!I28</f>
        <v>0</v>
      </c>
      <c r="L26" s="285">
        <f>'感染症法に基づくエイズ患者・感染者情報'!J28</f>
        <v>0</v>
      </c>
      <c r="M26" s="269">
        <f t="shared" si="2"/>
        <v>0</v>
      </c>
      <c r="O26" s="228">
        <f>'感染症法に基づくエイズ患者・感染者情報'!L28</f>
        <v>0</v>
      </c>
      <c r="P26" s="265">
        <f>'感染症法に基づくエイズ患者・感染者情報'!M28</f>
        <v>0</v>
      </c>
      <c r="Q26" s="270">
        <f t="shared" si="3"/>
        <v>0</v>
      </c>
      <c r="R26" s="228">
        <f>'感染症法に基づくエイズ患者・感染者情報'!N28</f>
        <v>0</v>
      </c>
      <c r="S26" s="265">
        <f>'感染症法に基づくエイズ患者・感染者情報'!O28</f>
        <v>0</v>
      </c>
      <c r="T26" s="270">
        <f t="shared" si="4"/>
        <v>0</v>
      </c>
      <c r="U26" s="228">
        <f>'感染症法に基づくエイズ患者・感染者情報'!P28</f>
        <v>0</v>
      </c>
      <c r="V26" s="265">
        <f>'感染症法に基づくエイズ患者・感染者情報'!Q28</f>
        <v>0</v>
      </c>
      <c r="W26" s="270">
        <f t="shared" si="5"/>
        <v>0</v>
      </c>
      <c r="Y26" s="228">
        <f>'感染症法に基づくエイズ患者・感染者情報'!S28</f>
        <v>0</v>
      </c>
      <c r="Z26" s="265">
        <f>'感染症法に基づくエイズ患者・感染者情報'!T28</f>
        <v>0</v>
      </c>
      <c r="AA26" s="270">
        <f t="shared" si="6"/>
        <v>0</v>
      </c>
      <c r="AB26" s="228">
        <f>'感染症法に基づくエイズ患者・感染者情報'!U28</f>
        <v>0</v>
      </c>
      <c r="AC26" s="265">
        <f>'感染症法に基づくエイズ患者・感染者情報'!V28</f>
        <v>0</v>
      </c>
      <c r="AD26" s="270">
        <f t="shared" si="7"/>
        <v>0</v>
      </c>
      <c r="AE26" s="228">
        <f>'感染症法に基づくエイズ患者・感染者情報'!W28</f>
        <v>0</v>
      </c>
      <c r="AF26" s="265">
        <f>'感染症法に基づくエイズ患者・感染者情報'!X28</f>
        <v>0</v>
      </c>
      <c r="AG26" s="270">
        <f t="shared" si="8"/>
        <v>0</v>
      </c>
    </row>
    <row r="27" spans="3:33" ht="15.75" customHeight="1">
      <c r="C27" s="228" t="s">
        <v>171</v>
      </c>
      <c r="E27" s="264">
        <f>'感染症法に基づくエイズ患者・感染者情報'!E29</f>
        <v>0</v>
      </c>
      <c r="F27" s="265">
        <f>'感染症法に基づくエイズ患者・感染者情報'!F29</f>
        <v>3</v>
      </c>
      <c r="G27" s="266">
        <f t="shared" si="1"/>
        <v>-3</v>
      </c>
      <c r="H27" s="228">
        <f>'感染症法に基づくエイズ患者・感染者情報'!G29</f>
        <v>1</v>
      </c>
      <c r="I27" s="265">
        <f>'感染症法に基づくエイズ患者・感染者情報'!H29</f>
        <v>0</v>
      </c>
      <c r="J27" s="267">
        <f t="shared" si="9"/>
        <v>1</v>
      </c>
      <c r="K27" s="228">
        <f>'感染症法に基づくエイズ患者・感染者情報'!I29</f>
        <v>1</v>
      </c>
      <c r="L27" s="285">
        <f>'感染症法に基づくエイズ患者・感染者情報'!J29</f>
        <v>3</v>
      </c>
      <c r="M27" s="269">
        <f t="shared" si="2"/>
        <v>-2</v>
      </c>
      <c r="O27" s="228">
        <f>'感染症法に基づくエイズ患者・感染者情報'!L29</f>
        <v>1</v>
      </c>
      <c r="P27" s="265">
        <f>'感染症法に基づくエイズ患者・感染者情報'!M29</f>
        <v>0</v>
      </c>
      <c r="Q27" s="270">
        <f t="shared" si="3"/>
        <v>1</v>
      </c>
      <c r="R27" s="228">
        <f>'感染症法に基づくエイズ患者・感染者情報'!N29</f>
        <v>0</v>
      </c>
      <c r="S27" s="265">
        <f>'感染症法に基づくエイズ患者・感染者情報'!O29</f>
        <v>0</v>
      </c>
      <c r="T27" s="270">
        <f t="shared" si="4"/>
        <v>0</v>
      </c>
      <c r="U27" s="228">
        <f>'感染症法に基づくエイズ患者・感染者情報'!P29</f>
        <v>1</v>
      </c>
      <c r="V27" s="265">
        <f>'感染症法に基づくエイズ患者・感染者情報'!Q29</f>
        <v>0</v>
      </c>
      <c r="W27" s="270">
        <f t="shared" si="5"/>
        <v>1</v>
      </c>
      <c r="Y27" s="228">
        <f>'感染症法に基づくエイズ患者・感染者情報'!S29</f>
        <v>1</v>
      </c>
      <c r="Z27" s="265">
        <f>'感染症法に基づくエイズ患者・感染者情報'!T29</f>
        <v>3</v>
      </c>
      <c r="AA27" s="270">
        <f t="shared" si="6"/>
        <v>-2</v>
      </c>
      <c r="AB27" s="228">
        <f>'感染症法に基づくエイズ患者・感染者情報'!U29</f>
        <v>1</v>
      </c>
      <c r="AC27" s="265">
        <f>'感染症法に基づくエイズ患者・感染者情報'!V29</f>
        <v>0</v>
      </c>
      <c r="AD27" s="270">
        <f t="shared" si="7"/>
        <v>1</v>
      </c>
      <c r="AE27" s="228">
        <f>'感染症法に基づくエイズ患者・感染者情報'!W29</f>
        <v>2</v>
      </c>
      <c r="AF27" s="265">
        <f>'感染症法に基づくエイズ患者・感染者情報'!X29</f>
        <v>3</v>
      </c>
      <c r="AG27" s="270">
        <f t="shared" si="8"/>
        <v>-1</v>
      </c>
    </row>
    <row r="28" spans="2:33" ht="15.75" customHeight="1" thickBot="1">
      <c r="B28" s="219"/>
      <c r="C28" s="271" t="s">
        <v>147</v>
      </c>
      <c r="D28" s="272"/>
      <c r="E28" s="273">
        <f>'感染症法に基づくエイズ患者・感染者情報'!E30</f>
        <v>8</v>
      </c>
      <c r="F28" s="274">
        <f>'感染症法に基づくエイズ患者・感染者情報'!F30</f>
        <v>19</v>
      </c>
      <c r="G28" s="275">
        <f t="shared" si="1"/>
        <v>-11</v>
      </c>
      <c r="H28" s="271">
        <f>'感染症法に基づくエイズ患者・感染者情報'!G30</f>
        <v>2</v>
      </c>
      <c r="I28" s="274">
        <f>'感染症法に基づくエイズ患者・感染者情報'!H30</f>
        <v>2</v>
      </c>
      <c r="J28" s="275">
        <f t="shared" si="9"/>
        <v>0</v>
      </c>
      <c r="K28" s="271">
        <f>'感染症法に基づくエイズ患者・感染者情報'!I30</f>
        <v>10</v>
      </c>
      <c r="L28" s="277">
        <f>'感染症法に基づくエイズ患者・感染者情報'!J30</f>
        <v>21</v>
      </c>
      <c r="M28" s="277">
        <f t="shared" si="2"/>
        <v>-11</v>
      </c>
      <c r="N28" s="272"/>
      <c r="O28" s="271">
        <f>'感染症法に基づくエイズ患者・感染者情報'!L30</f>
        <v>2</v>
      </c>
      <c r="P28" s="274">
        <f>'感染症法に基づくエイズ患者・感染者情報'!M30</f>
        <v>8</v>
      </c>
      <c r="Q28" s="274">
        <f t="shared" si="3"/>
        <v>-6</v>
      </c>
      <c r="R28" s="271">
        <f>'感染症法に基づくエイズ患者・感染者情報'!N30</f>
        <v>1</v>
      </c>
      <c r="S28" s="274">
        <f>'感染症法に基づくエイズ患者・感染者情報'!O30</f>
        <v>1</v>
      </c>
      <c r="T28" s="274">
        <f t="shared" si="4"/>
        <v>0</v>
      </c>
      <c r="U28" s="271">
        <f>'感染症法に基づくエイズ患者・感染者情報'!P30</f>
        <v>3</v>
      </c>
      <c r="V28" s="274">
        <f>'感染症法に基づくエイズ患者・感染者情報'!Q30</f>
        <v>9</v>
      </c>
      <c r="W28" s="274">
        <f t="shared" si="5"/>
        <v>-6</v>
      </c>
      <c r="X28" s="272"/>
      <c r="Y28" s="271">
        <f>'感染症法に基づくエイズ患者・感染者情報'!S30</f>
        <v>10</v>
      </c>
      <c r="Z28" s="274">
        <f>'感染症法に基づくエイズ患者・感染者情報'!T30</f>
        <v>27</v>
      </c>
      <c r="AA28" s="274">
        <f t="shared" si="6"/>
        <v>-17</v>
      </c>
      <c r="AB28" s="271">
        <f>'感染症法に基づくエイズ患者・感染者情報'!U30</f>
        <v>3</v>
      </c>
      <c r="AC28" s="274">
        <f>'感染症法に基づくエイズ患者・感染者情報'!V30</f>
        <v>3</v>
      </c>
      <c r="AD28" s="274">
        <f t="shared" si="7"/>
        <v>0</v>
      </c>
      <c r="AE28" s="271">
        <f>'感染症法に基づくエイズ患者・感染者情報'!W30</f>
        <v>13</v>
      </c>
      <c r="AF28" s="274">
        <f>'感染症法に基づくエイズ患者・感染者情報'!X30</f>
        <v>30</v>
      </c>
      <c r="AG28" s="274">
        <f t="shared" si="8"/>
        <v>-17</v>
      </c>
    </row>
    <row r="29" spans="2:33" ht="15.75" customHeight="1">
      <c r="B29" s="278" t="s">
        <v>148</v>
      </c>
      <c r="C29" s="219" t="s">
        <v>123</v>
      </c>
      <c r="D29" s="279"/>
      <c r="E29" s="264">
        <f>'感染症法に基づくエイズ患者・感染者情報'!E31</f>
        <v>0</v>
      </c>
      <c r="F29" s="265">
        <f>'感染症法に基づくエイズ患者・感染者情報'!F31</f>
        <v>0</v>
      </c>
      <c r="G29" s="266">
        <f t="shared" si="1"/>
        <v>0</v>
      </c>
      <c r="H29" s="228">
        <f>'感染症法に基づくエイズ患者・感染者情報'!G31</f>
        <v>0</v>
      </c>
      <c r="I29" s="265">
        <f>'感染症法に基づくエイズ患者・感染者情報'!H31</f>
        <v>0</v>
      </c>
      <c r="J29" s="266">
        <f t="shared" si="9"/>
        <v>0</v>
      </c>
      <c r="K29" s="228">
        <f>'感染症法に基づくエイズ患者・感染者情報'!I31</f>
        <v>0</v>
      </c>
      <c r="L29" s="285">
        <f>'感染症法に基づくエイズ患者・感染者情報'!J31</f>
        <v>0</v>
      </c>
      <c r="M29" s="269">
        <f t="shared" si="2"/>
        <v>0</v>
      </c>
      <c r="N29" s="279"/>
      <c r="O29" s="228">
        <f>'感染症法に基づくエイズ患者・感染者情報'!L31</f>
        <v>0</v>
      </c>
      <c r="P29" s="265">
        <f>'感染症法に基づくエイズ患者・感染者情報'!M31</f>
        <v>0</v>
      </c>
      <c r="Q29" s="270">
        <f t="shared" si="3"/>
        <v>0</v>
      </c>
      <c r="R29" s="228">
        <f>'感染症法に基づくエイズ患者・感染者情報'!N31</f>
        <v>0</v>
      </c>
      <c r="S29" s="265">
        <f>'感染症法に基づくエイズ患者・感染者情報'!O31</f>
        <v>0</v>
      </c>
      <c r="T29" s="270">
        <f t="shared" si="4"/>
        <v>0</v>
      </c>
      <c r="U29" s="228">
        <f>'感染症法に基づくエイズ患者・感染者情報'!P31</f>
        <v>0</v>
      </c>
      <c r="V29" s="265">
        <f>'感染症法に基づくエイズ患者・感染者情報'!Q31</f>
        <v>0</v>
      </c>
      <c r="W29" s="270">
        <f t="shared" si="5"/>
        <v>0</v>
      </c>
      <c r="X29" s="279"/>
      <c r="Y29" s="228">
        <f>'感染症法に基づくエイズ患者・感染者情報'!S31</f>
        <v>0</v>
      </c>
      <c r="Z29" s="265">
        <f>'感染症法に基づくエイズ患者・感染者情報'!T31</f>
        <v>0</v>
      </c>
      <c r="AA29" s="270">
        <f t="shared" si="6"/>
        <v>0</v>
      </c>
      <c r="AB29" s="228">
        <f>'感染症法に基づくエイズ患者・感染者情報'!U31</f>
        <v>0</v>
      </c>
      <c r="AC29" s="265">
        <f>'感染症法に基づくエイズ患者・感染者情報'!V31</f>
        <v>0</v>
      </c>
      <c r="AD29" s="270">
        <f t="shared" si="7"/>
        <v>0</v>
      </c>
      <c r="AE29" s="228">
        <f>'感染症法に基づくエイズ患者・感染者情報'!W31</f>
        <v>0</v>
      </c>
      <c r="AF29" s="265">
        <f>'感染症法に基づくエイズ患者・感染者情報'!X31</f>
        <v>0</v>
      </c>
      <c r="AG29" s="270">
        <f t="shared" si="8"/>
        <v>0</v>
      </c>
    </row>
    <row r="30" spans="2:33" ht="15.75" customHeight="1">
      <c r="B30" s="219"/>
      <c r="C30" s="219" t="s">
        <v>124</v>
      </c>
      <c r="D30" s="279"/>
      <c r="E30" s="264">
        <f>'感染症法に基づくエイズ患者・感染者情報'!E32</f>
        <v>0</v>
      </c>
      <c r="F30" s="265">
        <f>'感染症法に基づくエイズ患者・感染者情報'!F32</f>
        <v>0</v>
      </c>
      <c r="G30" s="266">
        <f t="shared" si="1"/>
        <v>0</v>
      </c>
      <c r="H30" s="228">
        <f>'感染症法に基づくエイズ患者・感染者情報'!G32</f>
        <v>0</v>
      </c>
      <c r="I30" s="265">
        <f>'感染症法に基づくエイズ患者・感染者情報'!H32</f>
        <v>0</v>
      </c>
      <c r="J30" s="266">
        <f t="shared" si="9"/>
        <v>0</v>
      </c>
      <c r="K30" s="228">
        <f>'感染症法に基づくエイズ患者・感染者情報'!I32</f>
        <v>0</v>
      </c>
      <c r="L30" s="285">
        <f>'感染症法に基づくエイズ患者・感染者情報'!J32</f>
        <v>0</v>
      </c>
      <c r="M30" s="269">
        <f t="shared" si="2"/>
        <v>0</v>
      </c>
      <c r="N30" s="279"/>
      <c r="O30" s="228">
        <f>'感染症法に基づくエイズ患者・感染者情報'!L32</f>
        <v>0</v>
      </c>
      <c r="P30" s="265">
        <f>'感染症法に基づくエイズ患者・感染者情報'!M32</f>
        <v>0</v>
      </c>
      <c r="Q30" s="270">
        <f t="shared" si="3"/>
        <v>0</v>
      </c>
      <c r="R30" s="228">
        <f>'感染症法に基づくエイズ患者・感染者情報'!N32</f>
        <v>0</v>
      </c>
      <c r="S30" s="265">
        <f>'感染症法に基づくエイズ患者・感染者情報'!O32</f>
        <v>0</v>
      </c>
      <c r="T30" s="270">
        <f t="shared" si="4"/>
        <v>0</v>
      </c>
      <c r="U30" s="228">
        <f>'感染症法に基づくエイズ患者・感染者情報'!P32</f>
        <v>0</v>
      </c>
      <c r="V30" s="265">
        <f>'感染症法に基づくエイズ患者・感染者情報'!Q32</f>
        <v>0</v>
      </c>
      <c r="W30" s="270">
        <f t="shared" si="5"/>
        <v>0</v>
      </c>
      <c r="X30" s="279"/>
      <c r="Y30" s="228">
        <f>'感染症法に基づくエイズ患者・感染者情報'!S32</f>
        <v>0</v>
      </c>
      <c r="Z30" s="265">
        <f>'感染症法に基づくエイズ患者・感染者情報'!T32</f>
        <v>0</v>
      </c>
      <c r="AA30" s="270">
        <f t="shared" si="6"/>
        <v>0</v>
      </c>
      <c r="AB30" s="228">
        <f>'感染症法に基づくエイズ患者・感染者情報'!U32</f>
        <v>0</v>
      </c>
      <c r="AC30" s="265">
        <f>'感染症法に基づくエイズ患者・感染者情報'!V32</f>
        <v>0</v>
      </c>
      <c r="AD30" s="270">
        <f t="shared" si="7"/>
        <v>0</v>
      </c>
      <c r="AE30" s="228">
        <f>'感染症法に基づくエイズ患者・感染者情報'!W32</f>
        <v>0</v>
      </c>
      <c r="AF30" s="265">
        <f>'感染症法に基づくエイズ患者・感染者情報'!X32</f>
        <v>0</v>
      </c>
      <c r="AG30" s="270">
        <f t="shared" si="8"/>
        <v>0</v>
      </c>
    </row>
    <row r="31" spans="2:33" ht="15.75" customHeight="1">
      <c r="B31" s="219"/>
      <c r="C31" s="219" t="s">
        <v>125</v>
      </c>
      <c r="D31" s="279"/>
      <c r="E31" s="264">
        <f>'感染症法に基づくエイズ患者・感染者情報'!E33</f>
        <v>5</v>
      </c>
      <c r="F31" s="265">
        <f>'感染症法に基づくエイズ患者・感染者情報'!F33</f>
        <v>8</v>
      </c>
      <c r="G31" s="266">
        <f t="shared" si="1"/>
        <v>-3</v>
      </c>
      <c r="H31" s="228">
        <f>'感染症法に基づくエイズ患者・感染者情報'!G33</f>
        <v>1</v>
      </c>
      <c r="I31" s="265">
        <f>'感染症法に基づくエイズ患者・感染者情報'!H33</f>
        <v>0</v>
      </c>
      <c r="J31" s="266">
        <f t="shared" si="9"/>
        <v>1</v>
      </c>
      <c r="K31" s="228">
        <f>'感染症法に基づくエイズ患者・感染者情報'!I33</f>
        <v>6</v>
      </c>
      <c r="L31" s="285">
        <f>'感染症法に基づくエイズ患者・感染者情報'!J33</f>
        <v>8</v>
      </c>
      <c r="M31" s="269">
        <f t="shared" si="2"/>
        <v>-2</v>
      </c>
      <c r="N31" s="279"/>
      <c r="O31" s="228">
        <f>'感染症法に基づくエイズ患者・感染者情報'!L33</f>
        <v>0</v>
      </c>
      <c r="P31" s="265">
        <f>'感染症法に基づくエイズ患者・感染者情報'!M33</f>
        <v>1</v>
      </c>
      <c r="Q31" s="270">
        <f t="shared" si="3"/>
        <v>-1</v>
      </c>
      <c r="R31" s="228">
        <f>'感染症法に基づくエイズ患者・感染者情報'!N33</f>
        <v>1</v>
      </c>
      <c r="S31" s="265">
        <f>'感染症法に基づくエイズ患者・感染者情報'!O33</f>
        <v>3</v>
      </c>
      <c r="T31" s="270">
        <f t="shared" si="4"/>
        <v>-2</v>
      </c>
      <c r="U31" s="228">
        <f>'感染症法に基づくエイズ患者・感染者情報'!P33</f>
        <v>1</v>
      </c>
      <c r="V31" s="265">
        <f>'感染症法に基づくエイズ患者・感染者情報'!Q33</f>
        <v>4</v>
      </c>
      <c r="W31" s="270">
        <f t="shared" si="5"/>
        <v>-3</v>
      </c>
      <c r="X31" s="279"/>
      <c r="Y31" s="228">
        <f>'感染症法に基づくエイズ患者・感染者情報'!S33</f>
        <v>5</v>
      </c>
      <c r="Z31" s="265">
        <f>'感染症法に基づくエイズ患者・感染者情報'!T33</f>
        <v>9</v>
      </c>
      <c r="AA31" s="270">
        <f t="shared" si="6"/>
        <v>-4</v>
      </c>
      <c r="AB31" s="228">
        <f>'感染症法に基づくエイズ患者・感染者情報'!U33</f>
        <v>2</v>
      </c>
      <c r="AC31" s="265">
        <f>'感染症法に基づくエイズ患者・感染者情報'!V33</f>
        <v>3</v>
      </c>
      <c r="AD31" s="270">
        <f t="shared" si="7"/>
        <v>-1</v>
      </c>
      <c r="AE31" s="228">
        <f>'感染症法に基づくエイズ患者・感染者情報'!W33</f>
        <v>7</v>
      </c>
      <c r="AF31" s="265">
        <f>'感染症法に基づくエイズ患者・感染者情報'!X33</f>
        <v>12</v>
      </c>
      <c r="AG31" s="270">
        <f t="shared" si="8"/>
        <v>-5</v>
      </c>
    </row>
    <row r="32" spans="2:33" ht="15.75" customHeight="1">
      <c r="B32" s="219"/>
      <c r="C32" s="219" t="s">
        <v>126</v>
      </c>
      <c r="D32" s="279"/>
      <c r="E32" s="264">
        <f>'感染症法に基づくエイズ患者・感染者情報'!E34</f>
        <v>11</v>
      </c>
      <c r="F32" s="265">
        <f>'感染症法に基づくエイズ患者・感染者情報'!F34</f>
        <v>18</v>
      </c>
      <c r="G32" s="266">
        <f t="shared" si="1"/>
        <v>-7</v>
      </c>
      <c r="H32" s="228">
        <f>'感染症法に基づくエイズ患者・感染者情報'!G34</f>
        <v>1</v>
      </c>
      <c r="I32" s="265">
        <f>'感染症法に基づくエイズ患者・感染者情報'!H34</f>
        <v>2</v>
      </c>
      <c r="J32" s="266">
        <f t="shared" si="9"/>
        <v>-1</v>
      </c>
      <c r="K32" s="228">
        <f>'感染症法に基づくエイズ患者・感染者情報'!I34</f>
        <v>12</v>
      </c>
      <c r="L32" s="285">
        <f>'感染症法に基づくエイズ患者・感染者情報'!J34</f>
        <v>20</v>
      </c>
      <c r="M32" s="269">
        <f t="shared" si="2"/>
        <v>-8</v>
      </c>
      <c r="N32" s="279"/>
      <c r="O32" s="228">
        <f>'感染症法に基づくエイズ患者・感染者情報'!L34</f>
        <v>3</v>
      </c>
      <c r="P32" s="265">
        <f>'感染症法に基づくエイズ患者・感染者情報'!M34</f>
        <v>7</v>
      </c>
      <c r="Q32" s="270">
        <f t="shared" si="3"/>
        <v>-4</v>
      </c>
      <c r="R32" s="228">
        <f>'感染症法に基づくエイズ患者・感染者情報'!N34</f>
        <v>2</v>
      </c>
      <c r="S32" s="265">
        <f>'感染症法に基づくエイズ患者・感染者情報'!O34</f>
        <v>3</v>
      </c>
      <c r="T32" s="270">
        <f t="shared" si="4"/>
        <v>-1</v>
      </c>
      <c r="U32" s="228">
        <f>'感染症法に基づくエイズ患者・感染者情報'!P34</f>
        <v>5</v>
      </c>
      <c r="V32" s="265">
        <f>'感染症法に基づくエイズ患者・感染者情報'!Q34</f>
        <v>10</v>
      </c>
      <c r="W32" s="270">
        <f t="shared" si="5"/>
        <v>-5</v>
      </c>
      <c r="X32" s="279"/>
      <c r="Y32" s="228">
        <f>'感染症法に基づくエイズ患者・感染者情報'!S34</f>
        <v>14</v>
      </c>
      <c r="Z32" s="265">
        <f>'感染症法に基づくエイズ患者・感染者情報'!T34</f>
        <v>25</v>
      </c>
      <c r="AA32" s="270">
        <f t="shared" si="6"/>
        <v>-11</v>
      </c>
      <c r="AB32" s="228">
        <f>'感染症法に基づくエイズ患者・感染者情報'!U34</f>
        <v>3</v>
      </c>
      <c r="AC32" s="265">
        <f>'感染症法に基づくエイズ患者・感染者情報'!V34</f>
        <v>5</v>
      </c>
      <c r="AD32" s="270">
        <f t="shared" si="7"/>
        <v>-2</v>
      </c>
      <c r="AE32" s="228">
        <f>'感染症法に基づくエイズ患者・感染者情報'!W34</f>
        <v>17</v>
      </c>
      <c r="AF32" s="265">
        <f>'感染症法に基づくエイズ患者・感染者情報'!X34</f>
        <v>30</v>
      </c>
      <c r="AG32" s="270">
        <f t="shared" si="8"/>
        <v>-13</v>
      </c>
    </row>
    <row r="33" spans="2:33" ht="15.75" customHeight="1">
      <c r="B33" s="219"/>
      <c r="C33" s="219" t="s">
        <v>127</v>
      </c>
      <c r="D33" s="279"/>
      <c r="E33" s="264">
        <f>'感染症法に基づくエイズ患者・感染者情報'!E35</f>
        <v>9</v>
      </c>
      <c r="F33" s="265">
        <f>'感染症法に基づくエイズ患者・感染者情報'!F35</f>
        <v>19</v>
      </c>
      <c r="G33" s="266">
        <f t="shared" si="1"/>
        <v>-10</v>
      </c>
      <c r="H33" s="228">
        <f>'感染症法に基づくエイズ患者・感染者情報'!G35</f>
        <v>2</v>
      </c>
      <c r="I33" s="265">
        <f>'感染症法に基づくエイズ患者・感染者情報'!H35</f>
        <v>2</v>
      </c>
      <c r="J33" s="266">
        <f t="shared" si="9"/>
        <v>0</v>
      </c>
      <c r="K33" s="228">
        <f>'感染症法に基づくエイズ患者・感染者情報'!I35</f>
        <v>11</v>
      </c>
      <c r="L33" s="285">
        <f>'感染症法に基づくエイズ患者・感染者情報'!J35</f>
        <v>21</v>
      </c>
      <c r="M33" s="269">
        <f t="shared" si="2"/>
        <v>-10</v>
      </c>
      <c r="N33" s="279"/>
      <c r="O33" s="228">
        <f>'感染症法に基づくエイズ患者・感染者情報'!L35</f>
        <v>2</v>
      </c>
      <c r="P33" s="265">
        <f>'感染症法に基づくエイズ患者・感染者情報'!M35</f>
        <v>2</v>
      </c>
      <c r="Q33" s="270">
        <f t="shared" si="3"/>
        <v>0</v>
      </c>
      <c r="R33" s="228">
        <f>'感染症法に基づくエイズ患者・感染者情報'!N35</f>
        <v>1</v>
      </c>
      <c r="S33" s="265">
        <f>'感染症法に基づくエイズ患者・感染者情報'!O35</f>
        <v>1</v>
      </c>
      <c r="T33" s="270">
        <f t="shared" si="4"/>
        <v>0</v>
      </c>
      <c r="U33" s="228">
        <f>'感染症法に基づくエイズ患者・感染者情報'!P35</f>
        <v>3</v>
      </c>
      <c r="V33" s="265">
        <f>'感染症法に基づくエイズ患者・感染者情報'!Q35</f>
        <v>3</v>
      </c>
      <c r="W33" s="270">
        <f t="shared" si="5"/>
        <v>0</v>
      </c>
      <c r="X33" s="279"/>
      <c r="Y33" s="228">
        <f>'感染症法に基づくエイズ患者・感染者情報'!S35</f>
        <v>11</v>
      </c>
      <c r="Z33" s="265">
        <f>'感染症法に基づくエイズ患者・感染者情報'!T35</f>
        <v>21</v>
      </c>
      <c r="AA33" s="270">
        <f t="shared" si="6"/>
        <v>-10</v>
      </c>
      <c r="AB33" s="228">
        <f>'感染症法に基づくエイズ患者・感染者情報'!U35</f>
        <v>3</v>
      </c>
      <c r="AC33" s="265">
        <f>'感染症法に基づくエイズ患者・感染者情報'!V35</f>
        <v>3</v>
      </c>
      <c r="AD33" s="270">
        <f t="shared" si="7"/>
        <v>0</v>
      </c>
      <c r="AE33" s="228">
        <f>'感染症法に基づくエイズ患者・感染者情報'!W35</f>
        <v>14</v>
      </c>
      <c r="AF33" s="265">
        <f>'感染症法に基づくエイズ患者・感染者情報'!X35</f>
        <v>24</v>
      </c>
      <c r="AG33" s="270">
        <f t="shared" si="8"/>
        <v>-10</v>
      </c>
    </row>
    <row r="34" spans="2:33" ht="15.75" customHeight="1">
      <c r="B34" s="219"/>
      <c r="C34" s="219" t="s">
        <v>128</v>
      </c>
      <c r="D34" s="279"/>
      <c r="E34" s="264">
        <f>'感染症法に基づくエイズ患者・感染者情報'!E36</f>
        <v>20</v>
      </c>
      <c r="F34" s="265">
        <f>'感染症法に基づくエイズ患者・感染者情報'!F36</f>
        <v>32</v>
      </c>
      <c r="G34" s="266">
        <f t="shared" si="1"/>
        <v>-12</v>
      </c>
      <c r="H34" s="228">
        <f>'感染症法に基づくエイズ患者・感染者情報'!G36</f>
        <v>3</v>
      </c>
      <c r="I34" s="265">
        <f>'感染症法に基づくエイズ患者・感染者情報'!H36</f>
        <v>2</v>
      </c>
      <c r="J34" s="266">
        <f t="shared" si="9"/>
        <v>1</v>
      </c>
      <c r="K34" s="228">
        <f>'感染症法に基づくエイズ患者・感染者情報'!I36</f>
        <v>23</v>
      </c>
      <c r="L34" s="285">
        <f>'感染症法に基づくエイズ患者・感染者情報'!J36</f>
        <v>34</v>
      </c>
      <c r="M34" s="269">
        <f t="shared" si="2"/>
        <v>-11</v>
      </c>
      <c r="N34" s="279"/>
      <c r="O34" s="228">
        <f>'感染症法に基づくエイズ患者・感染者情報'!L36</f>
        <v>0</v>
      </c>
      <c r="P34" s="265">
        <f>'感染症法に基づくエイズ患者・感染者情報'!M36</f>
        <v>0</v>
      </c>
      <c r="Q34" s="270">
        <f t="shared" si="3"/>
        <v>0</v>
      </c>
      <c r="R34" s="228">
        <f>'感染症法に基づくエイズ患者・感染者情報'!N36</f>
        <v>0</v>
      </c>
      <c r="S34" s="265">
        <f>'感染症法に基づくエイズ患者・感染者情報'!O36</f>
        <v>0</v>
      </c>
      <c r="T34" s="270">
        <f t="shared" si="4"/>
        <v>0</v>
      </c>
      <c r="U34" s="228">
        <f>'感染症法に基づくエイズ患者・感染者情報'!P36</f>
        <v>0</v>
      </c>
      <c r="V34" s="265">
        <f>'感染症法に基づくエイズ患者・感染者情報'!Q36</f>
        <v>0</v>
      </c>
      <c r="W34" s="270">
        <f t="shared" si="5"/>
        <v>0</v>
      </c>
      <c r="X34" s="279"/>
      <c r="Y34" s="228">
        <f>'感染症法に基づくエイズ患者・感染者情報'!S36</f>
        <v>20</v>
      </c>
      <c r="Z34" s="265">
        <f>'感染症法に基づくエイズ患者・感染者情報'!T36</f>
        <v>32</v>
      </c>
      <c r="AA34" s="270">
        <f t="shared" si="6"/>
        <v>-12</v>
      </c>
      <c r="AB34" s="228">
        <f>'感染症法に基づくエイズ患者・感染者情報'!U36</f>
        <v>3</v>
      </c>
      <c r="AC34" s="265">
        <f>'感染症法に基づくエイズ患者・感染者情報'!V36</f>
        <v>2</v>
      </c>
      <c r="AD34" s="270">
        <f t="shared" si="7"/>
        <v>1</v>
      </c>
      <c r="AE34" s="228">
        <f>'感染症法に基づくエイズ患者・感染者情報'!W36</f>
        <v>23</v>
      </c>
      <c r="AF34" s="265">
        <f>'感染症法に基づくエイズ患者・感染者情報'!X36</f>
        <v>34</v>
      </c>
      <c r="AG34" s="270">
        <f t="shared" si="8"/>
        <v>-11</v>
      </c>
    </row>
    <row r="35" spans="2:33" ht="15.75" customHeight="1" thickBot="1">
      <c r="B35" s="271"/>
      <c r="C35" s="271" t="s">
        <v>147</v>
      </c>
      <c r="D35" s="272"/>
      <c r="E35" s="273">
        <f>'感染症法に基づくエイズ患者・感染者情報'!E37</f>
        <v>0</v>
      </c>
      <c r="F35" s="274">
        <f>'感染症法に基づくエイズ患者・感染者情報'!F37</f>
        <v>0</v>
      </c>
      <c r="G35" s="275">
        <f t="shared" si="1"/>
        <v>0</v>
      </c>
      <c r="H35" s="271">
        <f>'感染症法に基づくエイズ患者・感染者情報'!G37</f>
        <v>0</v>
      </c>
      <c r="I35" s="274">
        <f>'感染症法に基づくエイズ患者・感染者情報'!H37</f>
        <v>0</v>
      </c>
      <c r="J35" s="275">
        <f t="shared" si="9"/>
        <v>0</v>
      </c>
      <c r="K35" s="271">
        <f>'感染症法に基づくエイズ患者・感染者情報'!I37</f>
        <v>0</v>
      </c>
      <c r="L35" s="277">
        <f>'感染症法に基づくエイズ患者・感染者情報'!J37</f>
        <v>0</v>
      </c>
      <c r="M35" s="277">
        <f t="shared" si="2"/>
        <v>0</v>
      </c>
      <c r="N35" s="272"/>
      <c r="O35" s="271">
        <f>'感染症法に基づくエイズ患者・感染者情報'!L37</f>
        <v>0</v>
      </c>
      <c r="P35" s="274">
        <f>'感染症法に基づくエイズ患者・感染者情報'!M37</f>
        <v>0</v>
      </c>
      <c r="Q35" s="274">
        <f t="shared" si="3"/>
        <v>0</v>
      </c>
      <c r="R35" s="271">
        <f>'感染症法に基づくエイズ患者・感染者情報'!N37</f>
        <v>0</v>
      </c>
      <c r="S35" s="274">
        <f>'感染症法に基づくエイズ患者・感染者情報'!O37</f>
        <v>0</v>
      </c>
      <c r="T35" s="274">
        <f t="shared" si="4"/>
        <v>0</v>
      </c>
      <c r="U35" s="271">
        <f>'感染症法に基づくエイズ患者・感染者情報'!P37</f>
        <v>0</v>
      </c>
      <c r="V35" s="274">
        <f>'感染症法に基づくエイズ患者・感染者情報'!Q37</f>
        <v>0</v>
      </c>
      <c r="W35" s="274">
        <f t="shared" si="5"/>
        <v>0</v>
      </c>
      <c r="X35" s="272"/>
      <c r="Y35" s="271">
        <f>'感染症法に基づくエイズ患者・感染者情報'!S37</f>
        <v>0</v>
      </c>
      <c r="Z35" s="274">
        <f>'感染症法に基づくエイズ患者・感染者情報'!T37</f>
        <v>0</v>
      </c>
      <c r="AA35" s="274">
        <f t="shared" si="6"/>
        <v>0</v>
      </c>
      <c r="AB35" s="271">
        <f>'感染症法に基づくエイズ患者・感染者情報'!U37</f>
        <v>0</v>
      </c>
      <c r="AC35" s="274">
        <f>'感染症法に基づくエイズ患者・感染者情報'!V37</f>
        <v>0</v>
      </c>
      <c r="AD35" s="274">
        <f t="shared" si="7"/>
        <v>0</v>
      </c>
      <c r="AE35" s="271">
        <f>'感染症法に基づくエイズ患者・感染者情報'!W37</f>
        <v>0</v>
      </c>
      <c r="AF35" s="274">
        <f>'感染症法に基づくエイズ患者・感染者情報'!X37</f>
        <v>0</v>
      </c>
      <c r="AG35" s="274">
        <f t="shared" si="8"/>
        <v>0</v>
      </c>
    </row>
    <row r="36" spans="2:33" ht="15.75" customHeight="1">
      <c r="B36" s="278" t="s">
        <v>149</v>
      </c>
      <c r="C36" s="219" t="s">
        <v>150</v>
      </c>
      <c r="D36" s="279"/>
      <c r="E36" s="264">
        <f>'感染症法に基づくエイズ患者・感染者情報'!E38</f>
        <v>29</v>
      </c>
      <c r="F36" s="265">
        <f>'感染症法に基づくエイズ患者・感染者情報'!F38</f>
        <v>60</v>
      </c>
      <c r="G36" s="266">
        <f t="shared" si="1"/>
        <v>-31</v>
      </c>
      <c r="H36" s="228">
        <f>'感染症法に基づくエイズ患者・感染者情報'!G38</f>
        <v>4</v>
      </c>
      <c r="I36" s="265">
        <f>'感染症法に基づくエイズ患者・感染者情報'!H38</f>
        <v>4</v>
      </c>
      <c r="J36" s="266">
        <f t="shared" si="9"/>
        <v>0</v>
      </c>
      <c r="K36" s="228">
        <f>'感染症法に基づくエイズ患者・感染者情報'!I38</f>
        <v>33</v>
      </c>
      <c r="L36" s="285">
        <f>'感染症法に基づくエイズ患者・感染者情報'!J38</f>
        <v>64</v>
      </c>
      <c r="M36" s="269">
        <f t="shared" si="2"/>
        <v>-31</v>
      </c>
      <c r="N36" s="279"/>
      <c r="O36" s="228">
        <f>'感染症法に基づくエイズ患者・感染者情報'!L38</f>
        <v>0</v>
      </c>
      <c r="P36" s="265">
        <f>'感染症法に基づくエイズ患者・感染者情報'!M38</f>
        <v>0</v>
      </c>
      <c r="Q36" s="270">
        <f t="shared" si="3"/>
        <v>0</v>
      </c>
      <c r="R36" s="228">
        <f>'感染症法に基づくエイズ患者・感染者情報'!N38</f>
        <v>1</v>
      </c>
      <c r="S36" s="265">
        <f>'感染症法に基づくエイズ患者・感染者情報'!O38</f>
        <v>5</v>
      </c>
      <c r="T36" s="270">
        <f t="shared" si="4"/>
        <v>-4</v>
      </c>
      <c r="U36" s="228">
        <f>'感染症法に基づくエイズ患者・感染者情報'!P38</f>
        <v>1</v>
      </c>
      <c r="V36" s="265">
        <f>'感染症法に基づくエイズ患者・感染者情報'!Q38</f>
        <v>5</v>
      </c>
      <c r="W36" s="270">
        <f t="shared" si="5"/>
        <v>-4</v>
      </c>
      <c r="X36" s="279"/>
      <c r="Y36" s="228">
        <f>'感染症法に基づくエイズ患者・感染者情報'!S38</f>
        <v>29</v>
      </c>
      <c r="Z36" s="265">
        <f>'感染症法に基づくエイズ患者・感染者情報'!T38</f>
        <v>60</v>
      </c>
      <c r="AA36" s="270">
        <f t="shared" si="6"/>
        <v>-31</v>
      </c>
      <c r="AB36" s="228">
        <f>'感染症法に基づくエイズ患者・感染者情報'!U38</f>
        <v>5</v>
      </c>
      <c r="AC36" s="265">
        <f>'感染症法に基づくエイズ患者・感染者情報'!V38</f>
        <v>9</v>
      </c>
      <c r="AD36" s="270">
        <f t="shared" si="7"/>
        <v>-4</v>
      </c>
      <c r="AE36" s="228">
        <f>'感染症法に基づくエイズ患者・感染者情報'!W38</f>
        <v>34</v>
      </c>
      <c r="AF36" s="265">
        <f>'感染症法に基づくエイズ患者・感染者情報'!X38</f>
        <v>69</v>
      </c>
      <c r="AG36" s="270">
        <f t="shared" si="8"/>
        <v>-35</v>
      </c>
    </row>
    <row r="37" spans="2:33" ht="15.75" customHeight="1">
      <c r="B37" s="219"/>
      <c r="C37" s="219" t="s">
        <v>151</v>
      </c>
      <c r="D37" s="279"/>
      <c r="E37" s="264">
        <f>'感染症法に基づくエイズ患者・感染者情報'!E39</f>
        <v>7</v>
      </c>
      <c r="F37" s="265">
        <f>'感染症法に基づくエイズ患者・感染者情報'!F39</f>
        <v>10</v>
      </c>
      <c r="G37" s="266">
        <f t="shared" si="1"/>
        <v>-3</v>
      </c>
      <c r="H37" s="228">
        <f>'感染症法に基づくエイズ患者・感染者情報'!G39</f>
        <v>1</v>
      </c>
      <c r="I37" s="265">
        <f>'感染症法に基づくエイズ患者・感染者情報'!H39</f>
        <v>1</v>
      </c>
      <c r="J37" s="266">
        <f t="shared" si="9"/>
        <v>0</v>
      </c>
      <c r="K37" s="228">
        <f>'感染症法に基づくエイズ患者・感染者情報'!I39</f>
        <v>8</v>
      </c>
      <c r="L37" s="285">
        <f>'感染症法に基づくエイズ患者・感染者情報'!J39</f>
        <v>11</v>
      </c>
      <c r="M37" s="269">
        <f t="shared" si="2"/>
        <v>-3</v>
      </c>
      <c r="N37" s="279"/>
      <c r="O37" s="228">
        <f>'感染症法に基づくエイズ患者・感染者情報'!L39</f>
        <v>3</v>
      </c>
      <c r="P37" s="265">
        <f>'感染症法に基づくエイズ患者・感染者情報'!M39</f>
        <v>4</v>
      </c>
      <c r="Q37" s="270">
        <f t="shared" si="3"/>
        <v>-1</v>
      </c>
      <c r="R37" s="228">
        <f>'感染症法に基づくエイズ患者・感染者情報'!N39</f>
        <v>1</v>
      </c>
      <c r="S37" s="265">
        <f>'感染症法に基づくエイズ患者・感染者情報'!O39</f>
        <v>1</v>
      </c>
      <c r="T37" s="270">
        <f t="shared" si="4"/>
        <v>0</v>
      </c>
      <c r="U37" s="228">
        <f>'感染症法に基づくエイズ患者・感染者情報'!P39</f>
        <v>4</v>
      </c>
      <c r="V37" s="265">
        <f>'感染症法に基づくエイズ患者・感染者情報'!Q39</f>
        <v>5</v>
      </c>
      <c r="W37" s="270">
        <f t="shared" si="5"/>
        <v>-1</v>
      </c>
      <c r="X37" s="279"/>
      <c r="Y37" s="228">
        <f>'感染症法に基づくエイズ患者・感染者情報'!S39</f>
        <v>10</v>
      </c>
      <c r="Z37" s="265">
        <f>'感染症法に基づくエイズ患者・感染者情報'!T39</f>
        <v>14</v>
      </c>
      <c r="AA37" s="270">
        <f t="shared" si="6"/>
        <v>-4</v>
      </c>
      <c r="AB37" s="228">
        <f>'感染症法に基づくエイズ患者・感染者情報'!U39</f>
        <v>2</v>
      </c>
      <c r="AC37" s="265">
        <f>'感染症法に基づくエイズ患者・感染者情報'!V39</f>
        <v>2</v>
      </c>
      <c r="AD37" s="270">
        <f t="shared" si="7"/>
        <v>0</v>
      </c>
      <c r="AE37" s="228">
        <f>'感染症法に基づくエイズ患者・感染者情報'!W39</f>
        <v>12</v>
      </c>
      <c r="AF37" s="265">
        <f>'感染症法に基づくエイズ患者・感染者情報'!X39</f>
        <v>16</v>
      </c>
      <c r="AG37" s="270">
        <f t="shared" si="8"/>
        <v>-4</v>
      </c>
    </row>
    <row r="38" spans="1:33" ht="15.75" customHeight="1" thickBot="1">
      <c r="A38" s="280"/>
      <c r="B38" s="280"/>
      <c r="C38" s="280" t="s">
        <v>147</v>
      </c>
      <c r="D38" s="281"/>
      <c r="E38" s="286">
        <f>'感染症法に基づくエイズ患者・感染者情報'!E40</f>
        <v>9</v>
      </c>
      <c r="F38" s="284">
        <f>'感染症法に基づくエイズ患者・感染者情報'!F40</f>
        <v>7</v>
      </c>
      <c r="G38" s="282">
        <f t="shared" si="1"/>
        <v>2</v>
      </c>
      <c r="H38" s="280">
        <f>'感染症法に基づくエイズ患者・感染者情報'!G40</f>
        <v>2</v>
      </c>
      <c r="I38" s="284">
        <f>'感染症法に基づくエイズ患者・感染者情報'!H40</f>
        <v>1</v>
      </c>
      <c r="J38" s="282">
        <f t="shared" si="9"/>
        <v>1</v>
      </c>
      <c r="K38" s="280">
        <f>'感染症法に基づくエイズ患者・感染者情報'!I40</f>
        <v>11</v>
      </c>
      <c r="L38" s="283">
        <f>'感染症法に基づくエイズ患者・感染者情報'!J40</f>
        <v>8</v>
      </c>
      <c r="M38" s="283">
        <f t="shared" si="2"/>
        <v>3</v>
      </c>
      <c r="N38" s="281"/>
      <c r="O38" s="280">
        <f>'感染症法に基づくエイズ患者・感染者情報'!L40</f>
        <v>2</v>
      </c>
      <c r="P38" s="284">
        <f>'感染症法に基づくエイズ患者・感染者情報'!M40</f>
        <v>6</v>
      </c>
      <c r="Q38" s="284">
        <f t="shared" si="3"/>
        <v>-4</v>
      </c>
      <c r="R38" s="280">
        <f>'感染症法に基づくエイズ患者・感染者情報'!N40</f>
        <v>2</v>
      </c>
      <c r="S38" s="284">
        <f>'感染症法に基づくエイズ患者・感染者情報'!O40</f>
        <v>1</v>
      </c>
      <c r="T38" s="284">
        <f t="shared" si="4"/>
        <v>1</v>
      </c>
      <c r="U38" s="280">
        <f>'感染症法に基づくエイズ患者・感染者情報'!P40</f>
        <v>4</v>
      </c>
      <c r="V38" s="284">
        <f>'感染症法に基づくエイズ患者・感染者情報'!Q40</f>
        <v>7</v>
      </c>
      <c r="W38" s="284">
        <f t="shared" si="5"/>
        <v>-3</v>
      </c>
      <c r="X38" s="281"/>
      <c r="Y38" s="280">
        <f>'感染症法に基づくエイズ患者・感染者情報'!S40</f>
        <v>11</v>
      </c>
      <c r="Z38" s="284">
        <f>'感染症法に基づくエイズ患者・感染者情報'!T40</f>
        <v>13</v>
      </c>
      <c r="AA38" s="284">
        <f t="shared" si="6"/>
        <v>-2</v>
      </c>
      <c r="AB38" s="280">
        <f>'感染症法に基づくエイズ患者・感染者情報'!U40</f>
        <v>4</v>
      </c>
      <c r="AC38" s="284">
        <f>'感染症法に基づくエイズ患者・感染者情報'!V40</f>
        <v>2</v>
      </c>
      <c r="AD38" s="284">
        <f t="shared" si="7"/>
        <v>2</v>
      </c>
      <c r="AE38" s="280">
        <f>'感染症法に基づくエイズ患者・感染者情報'!W40</f>
        <v>15</v>
      </c>
      <c r="AF38" s="284">
        <f>'感染症法に基づくエイズ患者・感染者情報'!X40</f>
        <v>15</v>
      </c>
      <c r="AG38" s="284">
        <f t="shared" si="8"/>
        <v>0</v>
      </c>
    </row>
    <row r="39" ht="15" thickTop="1">
      <c r="A39" s="228" t="s">
        <v>153</v>
      </c>
    </row>
    <row r="40" ht="14.25">
      <c r="A40" s="228" t="s">
        <v>154</v>
      </c>
    </row>
  </sheetData>
  <sheetProtection/>
  <printOptions/>
  <pageMargins left="0.75" right="0.75" top="1" bottom="1" header="0.512" footer="0.512"/>
  <pageSetup fitToHeight="1" fitToWidth="1" horizontalDpi="200" verticalDpi="200" orientation="landscape" paperSize="9" scale="76" r:id="rId1"/>
</worksheet>
</file>

<file path=xl/worksheets/sheet7.xml><?xml version="1.0" encoding="utf-8"?>
<worksheet xmlns="http://schemas.openxmlformats.org/spreadsheetml/2006/main" xmlns:r="http://schemas.openxmlformats.org/officeDocument/2006/relationships">
  <dimension ref="A1:N33"/>
  <sheetViews>
    <sheetView zoomScalePageLayoutView="0" workbookViewId="0" topLeftCell="A1">
      <selection activeCell="C41" sqref="C41"/>
    </sheetView>
  </sheetViews>
  <sheetFormatPr defaultColWidth="8.796875" defaultRowHeight="14.25"/>
  <cols>
    <col min="1" max="1" width="10.5" style="165" customWidth="1"/>
    <col min="2" max="2" width="17.59765625" style="165" customWidth="1"/>
    <col min="3" max="3" width="1.8984375" style="165" customWidth="1"/>
    <col min="4" max="6" width="6.59765625" style="165" customWidth="1"/>
    <col min="7" max="7" width="2.3984375" style="165" customWidth="1"/>
    <col min="8" max="10" width="6.59765625" style="165" customWidth="1"/>
    <col min="11" max="11" width="1.8984375" style="165" customWidth="1"/>
    <col min="12" max="14" width="6.59765625" style="165" customWidth="1"/>
    <col min="15" max="15" width="1.8984375" style="165" customWidth="1"/>
    <col min="16" max="18" width="6.59765625" style="165" customWidth="1"/>
    <col min="19" max="16384" width="9" style="165" customWidth="1"/>
  </cols>
  <sheetData>
    <row r="1" spans="1:14" ht="14.25" thickBot="1">
      <c r="A1" s="435" t="s">
        <v>266</v>
      </c>
      <c r="B1" s="199"/>
      <c r="C1" s="199"/>
      <c r="D1" s="199"/>
      <c r="E1" s="199"/>
      <c r="F1" s="199"/>
      <c r="G1" s="199"/>
      <c r="H1" s="199"/>
      <c r="I1" s="199"/>
      <c r="J1" s="199"/>
      <c r="K1" s="199"/>
      <c r="L1" s="199"/>
      <c r="M1" s="199"/>
      <c r="N1" s="199"/>
    </row>
    <row r="2" spans="1:14" ht="14.25" thickTop="1">
      <c r="A2" s="290" t="s">
        <v>130</v>
      </c>
      <c r="B2" s="290" t="s">
        <v>141</v>
      </c>
      <c r="C2" s="290"/>
      <c r="D2" s="291" t="s">
        <v>131</v>
      </c>
      <c r="E2" s="291"/>
      <c r="F2" s="291"/>
      <c r="G2" s="290"/>
      <c r="H2" s="291" t="s">
        <v>132</v>
      </c>
      <c r="I2" s="291"/>
      <c r="J2" s="291"/>
      <c r="K2" s="290"/>
      <c r="L2" s="291" t="s">
        <v>133</v>
      </c>
      <c r="M2" s="291"/>
      <c r="N2" s="291"/>
    </row>
    <row r="3" spans="1:14" ht="14.25" thickBot="1">
      <c r="A3" s="182"/>
      <c r="B3" s="182"/>
      <c r="C3" s="182"/>
      <c r="D3" s="182" t="s">
        <v>134</v>
      </c>
      <c r="E3" s="182" t="s">
        <v>135</v>
      </c>
      <c r="F3" s="182" t="s">
        <v>66</v>
      </c>
      <c r="G3" s="182"/>
      <c r="H3" s="182" t="s">
        <v>134</v>
      </c>
      <c r="I3" s="182" t="s">
        <v>135</v>
      </c>
      <c r="J3" s="182" t="s">
        <v>66</v>
      </c>
      <c r="K3" s="182"/>
      <c r="L3" s="182" t="s">
        <v>134</v>
      </c>
      <c r="M3" s="182" t="s">
        <v>135</v>
      </c>
      <c r="N3" s="182" t="s">
        <v>66</v>
      </c>
    </row>
    <row r="4" spans="1:14" ht="14.25" thickTop="1">
      <c r="A4" s="185" t="s">
        <v>140</v>
      </c>
      <c r="B4" s="165" t="s">
        <v>142</v>
      </c>
      <c r="D4" s="292">
        <v>1010</v>
      </c>
      <c r="E4" s="292">
        <v>348</v>
      </c>
      <c r="F4" s="293">
        <v>1358</v>
      </c>
      <c r="G4" s="293"/>
      <c r="H4" s="292">
        <v>214</v>
      </c>
      <c r="I4" s="292">
        <v>616</v>
      </c>
      <c r="J4" s="293">
        <v>830</v>
      </c>
      <c r="K4" s="293"/>
      <c r="L4" s="293">
        <v>1224</v>
      </c>
      <c r="M4" s="293">
        <v>964</v>
      </c>
      <c r="N4" s="293">
        <v>2188</v>
      </c>
    </row>
    <row r="5" spans="2:14" ht="13.5">
      <c r="B5" s="165" t="s">
        <v>143</v>
      </c>
      <c r="D5" s="292">
        <v>1611</v>
      </c>
      <c r="E5" s="292">
        <v>1</v>
      </c>
      <c r="F5" s="293">
        <v>1612</v>
      </c>
      <c r="G5" s="294"/>
      <c r="H5" s="292">
        <v>148</v>
      </c>
      <c r="I5" s="292">
        <v>0</v>
      </c>
      <c r="J5" s="293">
        <v>148</v>
      </c>
      <c r="K5" s="294"/>
      <c r="L5" s="293">
        <v>1759</v>
      </c>
      <c r="M5" s="293">
        <v>1</v>
      </c>
      <c r="N5" s="293">
        <v>1760</v>
      </c>
    </row>
    <row r="6" spans="2:14" ht="13.5">
      <c r="B6" s="165" t="s">
        <v>144</v>
      </c>
      <c r="D6" s="292">
        <v>11</v>
      </c>
      <c r="E6" s="292">
        <v>0</v>
      </c>
      <c r="F6" s="293">
        <v>11</v>
      </c>
      <c r="G6" s="294"/>
      <c r="H6" s="292">
        <v>16</v>
      </c>
      <c r="I6" s="292">
        <v>1</v>
      </c>
      <c r="J6" s="293">
        <v>17</v>
      </c>
      <c r="K6" s="294"/>
      <c r="L6" s="293">
        <v>27</v>
      </c>
      <c r="M6" s="293">
        <v>1</v>
      </c>
      <c r="N6" s="293">
        <v>28</v>
      </c>
    </row>
    <row r="7" spans="2:14" ht="13.5">
      <c r="B7" s="165" t="s">
        <v>145</v>
      </c>
      <c r="D7" s="292">
        <v>13</v>
      </c>
      <c r="E7" s="292">
        <v>7</v>
      </c>
      <c r="F7" s="293">
        <v>20</v>
      </c>
      <c r="G7" s="294"/>
      <c r="H7" s="292">
        <v>2</v>
      </c>
      <c r="I7" s="292">
        <v>7</v>
      </c>
      <c r="J7" s="293">
        <v>9</v>
      </c>
      <c r="K7" s="294"/>
      <c r="L7" s="293">
        <v>15</v>
      </c>
      <c r="M7" s="293">
        <v>14</v>
      </c>
      <c r="N7" s="293">
        <v>29</v>
      </c>
    </row>
    <row r="8" spans="2:14" ht="13.5">
      <c r="B8" s="165" t="s">
        <v>146</v>
      </c>
      <c r="D8" s="292">
        <v>40</v>
      </c>
      <c r="E8" s="292">
        <v>26</v>
      </c>
      <c r="F8" s="293">
        <v>66</v>
      </c>
      <c r="G8" s="294"/>
      <c r="H8" s="292">
        <v>13</v>
      </c>
      <c r="I8" s="292">
        <v>11</v>
      </c>
      <c r="J8" s="293">
        <v>24</v>
      </c>
      <c r="K8" s="294"/>
      <c r="L8" s="293">
        <v>53</v>
      </c>
      <c r="M8" s="293">
        <v>37</v>
      </c>
      <c r="N8" s="293">
        <v>90</v>
      </c>
    </row>
    <row r="9" spans="2:14" ht="14.25" thickBot="1">
      <c r="B9" s="203" t="s">
        <v>147</v>
      </c>
      <c r="C9" s="203"/>
      <c r="D9" s="295">
        <v>310</v>
      </c>
      <c r="E9" s="295">
        <v>44</v>
      </c>
      <c r="F9" s="296">
        <v>354</v>
      </c>
      <c r="G9" s="297"/>
      <c r="H9" s="295">
        <v>217</v>
      </c>
      <c r="I9" s="295">
        <v>455</v>
      </c>
      <c r="J9" s="296">
        <v>672</v>
      </c>
      <c r="K9" s="297"/>
      <c r="L9" s="296">
        <v>527</v>
      </c>
      <c r="M9" s="296">
        <v>499</v>
      </c>
      <c r="N9" s="296">
        <v>1026</v>
      </c>
    </row>
    <row r="10" spans="1:14" ht="14.25" thickBot="1">
      <c r="A10" s="211"/>
      <c r="B10" s="211" t="s">
        <v>156</v>
      </c>
      <c r="C10" s="211"/>
      <c r="D10" s="298">
        <v>2995</v>
      </c>
      <c r="E10" s="298">
        <v>426</v>
      </c>
      <c r="F10" s="298">
        <v>3421</v>
      </c>
      <c r="G10" s="298"/>
      <c r="H10" s="298">
        <v>610</v>
      </c>
      <c r="I10" s="298">
        <v>1090</v>
      </c>
      <c r="J10" s="298">
        <v>1700</v>
      </c>
      <c r="K10" s="298"/>
      <c r="L10" s="298">
        <v>3605</v>
      </c>
      <c r="M10" s="298">
        <v>1516</v>
      </c>
      <c r="N10" s="298">
        <v>5121</v>
      </c>
    </row>
    <row r="11" spans="1:14" ht="14.25" thickTop="1">
      <c r="A11" s="185" t="s">
        <v>152</v>
      </c>
      <c r="B11" s="165" t="s">
        <v>142</v>
      </c>
      <c r="D11" s="292">
        <v>796</v>
      </c>
      <c r="E11" s="292">
        <v>94</v>
      </c>
      <c r="F11" s="293">
        <v>890</v>
      </c>
      <c r="G11" s="293"/>
      <c r="H11" s="292">
        <v>154</v>
      </c>
      <c r="I11" s="292">
        <v>113</v>
      </c>
      <c r="J11" s="293">
        <v>267</v>
      </c>
      <c r="K11" s="293"/>
      <c r="L11" s="293">
        <v>950</v>
      </c>
      <c r="M11" s="293">
        <v>207</v>
      </c>
      <c r="N11" s="293">
        <v>1157</v>
      </c>
    </row>
    <row r="12" spans="2:14" ht="13.5">
      <c r="B12" s="165" t="s">
        <v>143</v>
      </c>
      <c r="D12" s="292">
        <v>552</v>
      </c>
      <c r="E12" s="292">
        <v>1</v>
      </c>
      <c r="F12" s="293">
        <v>553</v>
      </c>
      <c r="G12" s="294"/>
      <c r="H12" s="292">
        <v>57</v>
      </c>
      <c r="I12" s="292">
        <v>1</v>
      </c>
      <c r="J12" s="293">
        <v>58</v>
      </c>
      <c r="K12" s="294"/>
      <c r="L12" s="293">
        <v>609</v>
      </c>
      <c r="M12" s="293">
        <v>2</v>
      </c>
      <c r="N12" s="293">
        <v>611</v>
      </c>
    </row>
    <row r="13" spans="2:14" ht="13.5">
      <c r="B13" s="165" t="s">
        <v>144</v>
      </c>
      <c r="D13" s="292">
        <v>5</v>
      </c>
      <c r="E13" s="292">
        <v>1</v>
      </c>
      <c r="F13" s="293">
        <v>6</v>
      </c>
      <c r="G13" s="294"/>
      <c r="H13" s="292">
        <v>11</v>
      </c>
      <c r="I13" s="292">
        <v>0</v>
      </c>
      <c r="J13" s="293">
        <v>11</v>
      </c>
      <c r="K13" s="294"/>
      <c r="L13" s="293">
        <v>16</v>
      </c>
      <c r="M13" s="293">
        <v>1</v>
      </c>
      <c r="N13" s="293">
        <v>17</v>
      </c>
    </row>
    <row r="14" spans="2:14" ht="13.5">
      <c r="B14" s="165" t="s">
        <v>145</v>
      </c>
      <c r="D14" s="292">
        <v>8</v>
      </c>
      <c r="E14" s="292">
        <v>3</v>
      </c>
      <c r="F14" s="293">
        <v>11</v>
      </c>
      <c r="G14" s="294"/>
      <c r="H14" s="292">
        <v>1</v>
      </c>
      <c r="I14" s="292">
        <v>3</v>
      </c>
      <c r="J14" s="293">
        <v>4</v>
      </c>
      <c r="K14" s="294"/>
      <c r="L14" s="293">
        <v>9</v>
      </c>
      <c r="M14" s="293">
        <v>6</v>
      </c>
      <c r="N14" s="293">
        <v>15</v>
      </c>
    </row>
    <row r="15" spans="2:14" ht="13.5">
      <c r="B15" s="165" t="s">
        <v>146</v>
      </c>
      <c r="D15" s="292">
        <v>32</v>
      </c>
      <c r="E15" s="292">
        <v>12</v>
      </c>
      <c r="F15" s="293">
        <v>44</v>
      </c>
      <c r="G15" s="294"/>
      <c r="H15" s="292">
        <v>13</v>
      </c>
      <c r="I15" s="292">
        <v>7</v>
      </c>
      <c r="J15" s="293">
        <v>20</v>
      </c>
      <c r="K15" s="294"/>
      <c r="L15" s="293">
        <v>45</v>
      </c>
      <c r="M15" s="293">
        <v>19</v>
      </c>
      <c r="N15" s="293">
        <v>64</v>
      </c>
    </row>
    <row r="16" spans="2:14" ht="14.25" thickBot="1">
      <c r="B16" s="203" t="s">
        <v>147</v>
      </c>
      <c r="C16" s="203"/>
      <c r="D16" s="295">
        <v>359</v>
      </c>
      <c r="E16" s="295">
        <v>39</v>
      </c>
      <c r="F16" s="296">
        <v>398</v>
      </c>
      <c r="G16" s="297"/>
      <c r="H16" s="295">
        <v>201</v>
      </c>
      <c r="I16" s="295">
        <v>86</v>
      </c>
      <c r="J16" s="296">
        <v>287</v>
      </c>
      <c r="K16" s="297"/>
      <c r="L16" s="296">
        <v>560</v>
      </c>
      <c r="M16" s="296">
        <v>125</v>
      </c>
      <c r="N16" s="296">
        <v>685</v>
      </c>
    </row>
    <row r="17" spans="1:14" ht="14.25" thickBot="1">
      <c r="A17" s="211"/>
      <c r="B17" s="211" t="s">
        <v>267</v>
      </c>
      <c r="C17" s="211"/>
      <c r="D17" s="300">
        <v>1752</v>
      </c>
      <c r="E17" s="300">
        <v>150</v>
      </c>
      <c r="F17" s="300">
        <v>1902</v>
      </c>
      <c r="G17" s="300"/>
      <c r="H17" s="300">
        <v>437</v>
      </c>
      <c r="I17" s="300">
        <v>210</v>
      </c>
      <c r="J17" s="300">
        <v>647</v>
      </c>
      <c r="K17" s="300"/>
      <c r="L17" s="300">
        <v>2189</v>
      </c>
      <c r="M17" s="300">
        <v>360</v>
      </c>
      <c r="N17" s="300">
        <v>2549</v>
      </c>
    </row>
    <row r="18" spans="1:14" ht="15" thickBot="1" thickTop="1">
      <c r="A18" s="301" t="s">
        <v>268</v>
      </c>
      <c r="B18" s="301"/>
      <c r="C18" s="301"/>
      <c r="D18" s="302">
        <v>1413</v>
      </c>
      <c r="E18" s="302">
        <v>18</v>
      </c>
      <c r="F18" s="303">
        <v>1431</v>
      </c>
      <c r="G18" s="303"/>
      <c r="H18" s="304" t="s">
        <v>157</v>
      </c>
      <c r="I18" s="304" t="s">
        <v>157</v>
      </c>
      <c r="J18" s="304" t="s">
        <v>157</v>
      </c>
      <c r="K18" s="303"/>
      <c r="L18" s="302">
        <v>1413</v>
      </c>
      <c r="M18" s="302">
        <v>18</v>
      </c>
      <c r="N18" s="302">
        <v>1431</v>
      </c>
    </row>
    <row r="19" spans="1:14" ht="14.25" thickTop="1">
      <c r="A19" s="199"/>
      <c r="B19" s="199"/>
      <c r="C19" s="199"/>
      <c r="D19" s="299"/>
      <c r="E19" s="299"/>
      <c r="F19" s="199"/>
      <c r="G19" s="199"/>
      <c r="H19" s="305"/>
      <c r="I19" s="305"/>
      <c r="J19" s="305"/>
      <c r="K19" s="199"/>
      <c r="L19" s="299"/>
      <c r="M19" s="299"/>
      <c r="N19" s="299"/>
    </row>
    <row r="20" ht="13.5">
      <c r="A20" s="165" t="s">
        <v>153</v>
      </c>
    </row>
    <row r="21" ht="13.5">
      <c r="A21" s="165" t="s">
        <v>154</v>
      </c>
    </row>
    <row r="22" spans="1:14" ht="13.5">
      <c r="A22" s="306" t="s">
        <v>269</v>
      </c>
      <c r="B22" s="307"/>
      <c r="C22" s="307"/>
      <c r="D22" s="307"/>
      <c r="E22" s="307"/>
      <c r="F22" s="307"/>
      <c r="G22" s="307"/>
      <c r="H22" s="307"/>
      <c r="I22" s="307"/>
      <c r="J22" s="307"/>
      <c r="K22" s="307"/>
      <c r="L22" s="307"/>
      <c r="M22" s="307"/>
      <c r="N22" s="307"/>
    </row>
    <row r="23" spans="1:14" ht="13.5">
      <c r="A23" s="306" t="s">
        <v>270</v>
      </c>
      <c r="B23" s="307"/>
      <c r="C23" s="307"/>
      <c r="D23" s="307"/>
      <c r="E23" s="307"/>
      <c r="F23" s="307"/>
      <c r="G23" s="307"/>
      <c r="H23" s="307"/>
      <c r="I23" s="307"/>
      <c r="J23" s="307"/>
      <c r="K23" s="307"/>
      <c r="L23" s="307"/>
      <c r="M23" s="307"/>
      <c r="N23" s="307"/>
    </row>
    <row r="24" spans="1:14" ht="13.5">
      <c r="A24" s="306" t="s">
        <v>271</v>
      </c>
      <c r="B24" s="307"/>
      <c r="C24" s="307"/>
      <c r="D24" s="307"/>
      <c r="E24" s="307"/>
      <c r="F24" s="307"/>
      <c r="G24" s="307"/>
      <c r="H24" s="307"/>
      <c r="I24" s="307"/>
      <c r="J24" s="307"/>
      <c r="K24" s="307"/>
      <c r="L24" s="307"/>
      <c r="M24" s="307"/>
      <c r="N24" s="307"/>
    </row>
    <row r="25" spans="1:14" ht="13.5">
      <c r="A25" s="306"/>
      <c r="B25" s="307"/>
      <c r="C25" s="307"/>
      <c r="D25" s="307"/>
      <c r="E25" s="307"/>
      <c r="F25" s="307"/>
      <c r="G25" s="307"/>
      <c r="H25" s="307"/>
      <c r="I25" s="307"/>
      <c r="J25" s="307"/>
      <c r="K25" s="307"/>
      <c r="L25" s="307"/>
      <c r="M25" s="307"/>
      <c r="N25" s="307"/>
    </row>
    <row r="26" spans="1:14" ht="13.5">
      <c r="A26" s="306"/>
      <c r="B26" s="307"/>
      <c r="C26" s="307"/>
      <c r="D26" s="307"/>
      <c r="E26" s="307"/>
      <c r="F26" s="307"/>
      <c r="G26" s="307"/>
      <c r="H26" s="307"/>
      <c r="I26" s="307"/>
      <c r="J26" s="307"/>
      <c r="K26" s="307"/>
      <c r="L26" s="307"/>
      <c r="M26" s="307"/>
      <c r="N26" s="307"/>
    </row>
    <row r="27" spans="1:14" ht="13.5">
      <c r="A27" s="306" t="s">
        <v>272</v>
      </c>
      <c r="B27" s="306"/>
      <c r="C27" s="306"/>
      <c r="D27" s="306"/>
      <c r="E27" s="306"/>
      <c r="F27" s="306"/>
      <c r="G27" s="306"/>
      <c r="H27" s="306"/>
      <c r="I27" s="306"/>
      <c r="J27" s="306"/>
      <c r="K27" s="306"/>
      <c r="L27" s="306"/>
      <c r="M27" s="306"/>
      <c r="N27" s="306"/>
    </row>
    <row r="28" spans="1:13" ht="13.5">
      <c r="A28" s="308" t="s">
        <v>273</v>
      </c>
      <c r="B28" s="309"/>
      <c r="C28" s="310"/>
      <c r="D28" s="311"/>
      <c r="E28" s="312"/>
      <c r="F28" s="313"/>
      <c r="G28" s="310"/>
      <c r="H28" s="313"/>
      <c r="I28" s="312"/>
      <c r="J28" s="313"/>
      <c r="K28" s="312"/>
      <c r="L28" s="313">
        <v>151</v>
      </c>
      <c r="M28" s="312" t="s">
        <v>274</v>
      </c>
    </row>
    <row r="29" spans="1:13" ht="13.5">
      <c r="A29" s="314" t="s">
        <v>275</v>
      </c>
      <c r="B29" s="315"/>
      <c r="C29" s="316"/>
      <c r="D29" s="317"/>
      <c r="E29" s="314"/>
      <c r="F29" s="318"/>
      <c r="G29" s="316"/>
      <c r="H29" s="318"/>
      <c r="I29" s="314"/>
      <c r="J29" s="318"/>
      <c r="K29" s="314"/>
      <c r="L29" s="318">
        <v>596</v>
      </c>
      <c r="M29" s="314" t="s">
        <v>274</v>
      </c>
    </row>
    <row r="30" spans="1:13" ht="13.5">
      <c r="A30" s="319" t="s">
        <v>276</v>
      </c>
      <c r="B30" s="320"/>
      <c r="C30" s="320"/>
      <c r="D30" s="320"/>
      <c r="E30" s="320"/>
      <c r="F30" s="320"/>
      <c r="G30" s="321"/>
      <c r="H30" s="320"/>
      <c r="I30" s="319"/>
      <c r="J30" s="320"/>
      <c r="K30" s="319"/>
      <c r="L30" s="320">
        <v>536</v>
      </c>
      <c r="M30" s="319" t="s">
        <v>274</v>
      </c>
    </row>
    <row r="31" ht="13.5">
      <c r="A31" s="322"/>
    </row>
    <row r="32" ht="13.5">
      <c r="A32" s="323" t="s">
        <v>277</v>
      </c>
    </row>
    <row r="33" ht="13.5">
      <c r="A33" s="324" t="s">
        <v>278</v>
      </c>
    </row>
  </sheetData>
  <sheetProtection/>
  <printOptions/>
  <pageMargins left="0.71" right="0.19" top="1" bottom="1" header="0.512" footer="0.512"/>
  <pageSetup horizontalDpi="200" verticalDpi="200" orientation="portrait" paperSize="9" scale="95" r:id="rId1"/>
</worksheet>
</file>

<file path=xl/worksheets/sheet8.xml><?xml version="1.0" encoding="utf-8"?>
<worksheet xmlns="http://schemas.openxmlformats.org/spreadsheetml/2006/main" xmlns:r="http://schemas.openxmlformats.org/officeDocument/2006/relationships">
  <dimension ref="A1:S59"/>
  <sheetViews>
    <sheetView zoomScale="75" zoomScaleNormal="75" zoomScalePageLayoutView="0" workbookViewId="0" topLeftCell="A1">
      <selection activeCell="A1" sqref="A1"/>
    </sheetView>
  </sheetViews>
  <sheetFormatPr defaultColWidth="8.796875" defaultRowHeight="14.25"/>
  <cols>
    <col min="1" max="1" width="12" style="165" customWidth="1"/>
    <col min="2" max="2" width="4.19921875" style="325" customWidth="1"/>
    <col min="3" max="3" width="9.19921875" style="165" customWidth="1"/>
    <col min="4" max="4" width="0.4921875" style="165" customWidth="1"/>
    <col min="5" max="5" width="10.5" style="165" customWidth="1"/>
    <col min="6" max="6" width="9.59765625" style="165" customWidth="1"/>
    <col min="7" max="7" width="7.3984375" style="165" customWidth="1"/>
    <col min="8" max="8" width="1.59765625" style="165" customWidth="1"/>
    <col min="9" max="9" width="5.59765625" style="326" customWidth="1"/>
    <col min="10" max="10" width="2.8984375" style="326" customWidth="1"/>
    <col min="11" max="11" width="3.8984375" style="326" customWidth="1"/>
    <col min="12" max="12" width="0.4921875" style="165" customWidth="1"/>
    <col min="13" max="13" width="10.5" style="165" customWidth="1"/>
    <col min="14" max="14" width="9.3984375" style="165" customWidth="1"/>
    <col min="15" max="15" width="7.3984375" style="165" customWidth="1"/>
    <col min="16" max="16" width="1.59765625" style="165" customWidth="1"/>
    <col min="17" max="17" width="5.59765625" style="165" customWidth="1"/>
    <col min="18" max="18" width="3.09765625" style="165" customWidth="1"/>
    <col min="19" max="19" width="9" style="328" customWidth="1"/>
    <col min="20" max="16384" width="9" style="165" customWidth="1"/>
  </cols>
  <sheetData>
    <row r="1" spans="1:16" ht="13.5">
      <c r="A1" s="436" t="s">
        <v>265</v>
      </c>
      <c r="J1" s="327"/>
      <c r="M1" s="199"/>
      <c r="N1" s="199"/>
      <c r="P1" s="199"/>
    </row>
    <row r="2" spans="10:18" ht="14.25" thickBot="1">
      <c r="J2" s="327"/>
      <c r="M2" s="199"/>
      <c r="N2" s="199"/>
      <c r="P2" s="199"/>
      <c r="R2" s="199"/>
    </row>
    <row r="3" spans="1:18" ht="15.75" customHeight="1" thickBot="1" thickTop="1">
      <c r="A3" s="329"/>
      <c r="B3" s="330"/>
      <c r="C3" s="329"/>
      <c r="D3" s="329"/>
      <c r="E3" s="331" t="s">
        <v>140</v>
      </c>
      <c r="F3" s="331"/>
      <c r="G3" s="331"/>
      <c r="H3" s="331"/>
      <c r="I3" s="331"/>
      <c r="J3" s="331"/>
      <c r="K3" s="332"/>
      <c r="L3" s="329"/>
      <c r="M3" s="331" t="s">
        <v>152</v>
      </c>
      <c r="N3" s="331"/>
      <c r="O3" s="331"/>
      <c r="P3" s="331"/>
      <c r="Q3" s="331"/>
      <c r="R3" s="331"/>
    </row>
    <row r="4" spans="1:18" s="199" customFormat="1" ht="15.75" customHeight="1" thickBot="1">
      <c r="A4" s="333" t="s">
        <v>158</v>
      </c>
      <c r="B4" s="334" t="s">
        <v>121</v>
      </c>
      <c r="C4" s="333"/>
      <c r="D4" s="333" t="s">
        <v>159</v>
      </c>
      <c r="E4" s="182" t="s">
        <v>172</v>
      </c>
      <c r="F4" s="335" t="s">
        <v>173</v>
      </c>
      <c r="G4" s="336" t="s">
        <v>174</v>
      </c>
      <c r="H4" s="336"/>
      <c r="I4" s="336"/>
      <c r="J4" s="336"/>
      <c r="K4" s="337"/>
      <c r="L4" s="333" t="s">
        <v>159</v>
      </c>
      <c r="M4" s="182" t="s">
        <v>175</v>
      </c>
      <c r="N4" s="335" t="s">
        <v>176</v>
      </c>
      <c r="O4" s="336" t="s">
        <v>174</v>
      </c>
      <c r="P4" s="336"/>
      <c r="Q4" s="336"/>
      <c r="R4" s="336"/>
    </row>
    <row r="5" spans="1:18" ht="15.75" customHeight="1" thickBot="1" thickTop="1">
      <c r="A5" s="338" t="s">
        <v>19</v>
      </c>
      <c r="B5" s="339">
        <v>1</v>
      </c>
      <c r="C5" s="338" t="s">
        <v>19</v>
      </c>
      <c r="D5" s="340">
        <v>41</v>
      </c>
      <c r="E5" s="341">
        <v>1</v>
      </c>
      <c r="F5" s="341">
        <v>4</v>
      </c>
      <c r="G5" s="342">
        <f aca="true" t="shared" si="0" ref="G5:G36">D5+E5</f>
        <v>42</v>
      </c>
      <c r="H5" s="343" t="s">
        <v>122</v>
      </c>
      <c r="I5" s="344">
        <f>G5/G59*100</f>
        <v>0.8201523140011716</v>
      </c>
      <c r="J5" s="343" t="s">
        <v>160</v>
      </c>
      <c r="K5" s="343"/>
      <c r="L5" s="345">
        <v>35</v>
      </c>
      <c r="M5" s="341">
        <v>2</v>
      </c>
      <c r="N5" s="341">
        <v>2</v>
      </c>
      <c r="O5" s="342">
        <f aca="true" t="shared" si="1" ref="O5:O36">SUM(L5:M5)</f>
        <v>37</v>
      </c>
      <c r="P5" s="343" t="s">
        <v>122</v>
      </c>
      <c r="Q5" s="344">
        <f>O5/O59*100</f>
        <v>1.4515496273048254</v>
      </c>
      <c r="R5" s="343" t="s">
        <v>160</v>
      </c>
    </row>
    <row r="6" spans="1:19" ht="15.75" customHeight="1">
      <c r="A6" s="165" t="s">
        <v>161</v>
      </c>
      <c r="B6" s="325">
        <v>2</v>
      </c>
      <c r="C6" s="165" t="s">
        <v>20</v>
      </c>
      <c r="D6" s="346">
        <v>11</v>
      </c>
      <c r="E6" s="347">
        <v>0</v>
      </c>
      <c r="F6" s="347">
        <v>1</v>
      </c>
      <c r="G6" s="348">
        <f t="shared" si="0"/>
        <v>11</v>
      </c>
      <c r="H6" s="349" t="s">
        <v>122</v>
      </c>
      <c r="I6" s="350">
        <f>G6/G59*100</f>
        <v>0.21480179652411638</v>
      </c>
      <c r="J6" s="349" t="s">
        <v>160</v>
      </c>
      <c r="K6" s="351"/>
      <c r="L6" s="352">
        <v>8</v>
      </c>
      <c r="M6" s="347">
        <v>0</v>
      </c>
      <c r="N6" s="347">
        <v>0</v>
      </c>
      <c r="O6" s="348">
        <f t="shared" si="1"/>
        <v>8</v>
      </c>
      <c r="P6" s="349" t="s">
        <v>122</v>
      </c>
      <c r="Q6" s="350">
        <f>O6/O59*100</f>
        <v>0.3138485680659082</v>
      </c>
      <c r="R6" s="349" t="s">
        <v>160</v>
      </c>
      <c r="S6" s="353"/>
    </row>
    <row r="7" spans="2:19" ht="15.75" customHeight="1">
      <c r="B7" s="325">
        <v>3</v>
      </c>
      <c r="C7" s="165" t="s">
        <v>21</v>
      </c>
      <c r="D7" s="346">
        <v>9</v>
      </c>
      <c r="E7" s="347">
        <v>0</v>
      </c>
      <c r="F7" s="347">
        <v>1</v>
      </c>
      <c r="G7" s="348">
        <f t="shared" si="0"/>
        <v>9</v>
      </c>
      <c r="H7" s="349" t="s">
        <v>122</v>
      </c>
      <c r="I7" s="350">
        <f>G7/G59*100</f>
        <v>0.17574692442882248</v>
      </c>
      <c r="J7" s="349" t="s">
        <v>160</v>
      </c>
      <c r="K7" s="351"/>
      <c r="L7" s="352">
        <v>9</v>
      </c>
      <c r="M7" s="347">
        <v>0</v>
      </c>
      <c r="N7" s="347">
        <v>0</v>
      </c>
      <c r="O7" s="348">
        <f t="shared" si="1"/>
        <v>9</v>
      </c>
      <c r="P7" s="349" t="s">
        <v>122</v>
      </c>
      <c r="Q7" s="350">
        <f>O7/O59*100</f>
        <v>0.3530796390741467</v>
      </c>
      <c r="R7" s="349" t="s">
        <v>160</v>
      </c>
      <c r="S7" s="353"/>
    </row>
    <row r="8" spans="2:19" ht="15.75" customHeight="1">
      <c r="B8" s="325">
        <v>4</v>
      </c>
      <c r="C8" s="165" t="s">
        <v>22</v>
      </c>
      <c r="D8" s="346">
        <v>25</v>
      </c>
      <c r="E8" s="347">
        <v>1</v>
      </c>
      <c r="F8" s="347">
        <v>2</v>
      </c>
      <c r="G8" s="348">
        <f t="shared" si="0"/>
        <v>26</v>
      </c>
      <c r="H8" s="349" t="s">
        <v>122</v>
      </c>
      <c r="I8" s="350">
        <f>G8/G59*100</f>
        <v>0.5077133372388205</v>
      </c>
      <c r="J8" s="349" t="s">
        <v>160</v>
      </c>
      <c r="K8" s="351"/>
      <c r="L8" s="352">
        <v>18</v>
      </c>
      <c r="M8" s="347">
        <v>0</v>
      </c>
      <c r="N8" s="347">
        <v>1</v>
      </c>
      <c r="O8" s="348">
        <f t="shared" si="1"/>
        <v>18</v>
      </c>
      <c r="P8" s="349" t="s">
        <v>122</v>
      </c>
      <c r="Q8" s="350">
        <f>O8/O59*100</f>
        <v>0.7061592781482934</v>
      </c>
      <c r="R8" s="349" t="s">
        <v>160</v>
      </c>
      <c r="S8" s="353"/>
    </row>
    <row r="9" spans="2:19" ht="15.75" customHeight="1">
      <c r="B9" s="325">
        <v>5</v>
      </c>
      <c r="C9" s="165" t="s">
        <v>23</v>
      </c>
      <c r="D9" s="346">
        <v>8</v>
      </c>
      <c r="E9" s="347">
        <v>0</v>
      </c>
      <c r="F9" s="347">
        <v>0</v>
      </c>
      <c r="G9" s="348">
        <f t="shared" si="0"/>
        <v>8</v>
      </c>
      <c r="H9" s="349" t="s">
        <v>122</v>
      </c>
      <c r="I9" s="350">
        <f>G9/G59*100</f>
        <v>0.15621948838117555</v>
      </c>
      <c r="J9" s="349" t="s">
        <v>160</v>
      </c>
      <c r="K9" s="351"/>
      <c r="L9" s="352">
        <v>5</v>
      </c>
      <c r="M9" s="347">
        <v>0</v>
      </c>
      <c r="N9" s="347">
        <v>1</v>
      </c>
      <c r="O9" s="348">
        <f t="shared" si="1"/>
        <v>5</v>
      </c>
      <c r="P9" s="349" t="s">
        <v>122</v>
      </c>
      <c r="Q9" s="350">
        <f>O9/O59*100</f>
        <v>0.1961553550411926</v>
      </c>
      <c r="R9" s="349" t="s">
        <v>160</v>
      </c>
      <c r="S9" s="353"/>
    </row>
    <row r="10" spans="2:19" ht="15.75" customHeight="1">
      <c r="B10" s="325">
        <v>6</v>
      </c>
      <c r="C10" s="165" t="s">
        <v>24</v>
      </c>
      <c r="D10" s="346">
        <v>6</v>
      </c>
      <c r="E10" s="347">
        <v>0</v>
      </c>
      <c r="F10" s="347">
        <v>0</v>
      </c>
      <c r="G10" s="348">
        <f t="shared" si="0"/>
        <v>6</v>
      </c>
      <c r="H10" s="349" t="s">
        <v>122</v>
      </c>
      <c r="I10" s="350">
        <f>G10/G59*100</f>
        <v>0.11716461628588166</v>
      </c>
      <c r="J10" s="349" t="s">
        <v>160</v>
      </c>
      <c r="K10" s="351"/>
      <c r="L10" s="352">
        <v>8</v>
      </c>
      <c r="M10" s="347">
        <v>0</v>
      </c>
      <c r="N10" s="347">
        <v>0</v>
      </c>
      <c r="O10" s="348">
        <f t="shared" si="1"/>
        <v>8</v>
      </c>
      <c r="P10" s="349" t="s">
        <v>122</v>
      </c>
      <c r="Q10" s="350">
        <f>O10/O59*100</f>
        <v>0.3138485680659082</v>
      </c>
      <c r="R10" s="349" t="s">
        <v>160</v>
      </c>
      <c r="S10" s="353"/>
    </row>
    <row r="11" spans="2:19" ht="15.75" customHeight="1">
      <c r="B11" s="325">
        <v>7</v>
      </c>
      <c r="C11" s="165" t="s">
        <v>25</v>
      </c>
      <c r="D11" s="346">
        <v>29</v>
      </c>
      <c r="E11" s="347">
        <v>0</v>
      </c>
      <c r="F11" s="347">
        <v>1</v>
      </c>
      <c r="G11" s="348">
        <f t="shared" si="0"/>
        <v>29</v>
      </c>
      <c r="H11" s="349" t="s">
        <v>122</v>
      </c>
      <c r="I11" s="350">
        <f>G11/G59*100</f>
        <v>0.5662956453817614</v>
      </c>
      <c r="J11" s="349" t="s">
        <v>160</v>
      </c>
      <c r="K11" s="351"/>
      <c r="L11" s="352">
        <v>13</v>
      </c>
      <c r="M11" s="347">
        <v>1</v>
      </c>
      <c r="N11" s="347">
        <v>0</v>
      </c>
      <c r="O11" s="348">
        <f t="shared" si="1"/>
        <v>14</v>
      </c>
      <c r="P11" s="349" t="s">
        <v>122</v>
      </c>
      <c r="Q11" s="350">
        <f>O11/O59*100</f>
        <v>0.5492349941153394</v>
      </c>
      <c r="R11" s="349" t="s">
        <v>160</v>
      </c>
      <c r="S11" s="353"/>
    </row>
    <row r="12" spans="3:19" ht="15.75" customHeight="1" thickBot="1">
      <c r="C12" s="354" t="s">
        <v>162</v>
      </c>
      <c r="D12" s="355">
        <v>88</v>
      </c>
      <c r="E12" s="356">
        <f>SUM(E6:E11)</f>
        <v>1</v>
      </c>
      <c r="F12" s="356">
        <v>5</v>
      </c>
      <c r="G12" s="356">
        <f t="shared" si="0"/>
        <v>89</v>
      </c>
      <c r="H12" s="356" t="s">
        <v>122</v>
      </c>
      <c r="I12" s="357">
        <f>G12/G59*100</f>
        <v>1.737941808240578</v>
      </c>
      <c r="J12" s="356" t="s">
        <v>160</v>
      </c>
      <c r="K12" s="356"/>
      <c r="L12" s="356">
        <v>61</v>
      </c>
      <c r="M12" s="356">
        <f>SUM(M6:M11)</f>
        <v>1</v>
      </c>
      <c r="N12" s="356">
        <v>2</v>
      </c>
      <c r="O12" s="356">
        <f t="shared" si="1"/>
        <v>62</v>
      </c>
      <c r="P12" s="358" t="s">
        <v>122</v>
      </c>
      <c r="Q12" s="359">
        <f>O12/O59*100</f>
        <v>2.4323264025107885</v>
      </c>
      <c r="R12" s="358" t="s">
        <v>160</v>
      </c>
      <c r="S12" s="353"/>
    </row>
    <row r="13" spans="1:19" ht="15.75" customHeight="1">
      <c r="A13" s="196" t="s">
        <v>163</v>
      </c>
      <c r="B13" s="360">
        <v>8</v>
      </c>
      <c r="C13" s="196" t="s">
        <v>26</v>
      </c>
      <c r="D13" s="361">
        <v>357</v>
      </c>
      <c r="E13" s="362">
        <v>3</v>
      </c>
      <c r="F13" s="362">
        <v>4</v>
      </c>
      <c r="G13" s="363">
        <f t="shared" si="0"/>
        <v>360</v>
      </c>
      <c r="H13" s="349" t="s">
        <v>122</v>
      </c>
      <c r="I13" s="364">
        <f>G13/G59*100</f>
        <v>7.029876977152901</v>
      </c>
      <c r="J13" s="349" t="s">
        <v>160</v>
      </c>
      <c r="K13" s="349"/>
      <c r="L13" s="365">
        <v>170</v>
      </c>
      <c r="M13" s="347">
        <v>5</v>
      </c>
      <c r="N13" s="347">
        <v>5</v>
      </c>
      <c r="O13" s="363">
        <f t="shared" si="1"/>
        <v>175</v>
      </c>
      <c r="P13" s="349" t="s">
        <v>122</v>
      </c>
      <c r="Q13" s="364">
        <f>O13/O59*100</f>
        <v>6.865437426441742</v>
      </c>
      <c r="R13" s="349" t="s">
        <v>160</v>
      </c>
      <c r="S13" s="353"/>
    </row>
    <row r="14" spans="2:19" ht="15.75" customHeight="1">
      <c r="B14" s="366">
        <v>9</v>
      </c>
      <c r="C14" s="165" t="s">
        <v>27</v>
      </c>
      <c r="D14" s="346">
        <v>102</v>
      </c>
      <c r="E14" s="347">
        <v>0</v>
      </c>
      <c r="F14" s="347">
        <v>6</v>
      </c>
      <c r="G14" s="348">
        <f t="shared" si="0"/>
        <v>102</v>
      </c>
      <c r="H14" s="349" t="s">
        <v>122</v>
      </c>
      <c r="I14" s="350">
        <f>G14/G59*100</f>
        <v>1.9917984768599881</v>
      </c>
      <c r="J14" s="349" t="s">
        <v>160</v>
      </c>
      <c r="K14" s="351"/>
      <c r="L14" s="352">
        <v>81</v>
      </c>
      <c r="M14" s="347">
        <v>1</v>
      </c>
      <c r="N14" s="347">
        <v>4</v>
      </c>
      <c r="O14" s="348">
        <f t="shared" si="1"/>
        <v>82</v>
      </c>
      <c r="P14" s="349" t="s">
        <v>122</v>
      </c>
      <c r="Q14" s="350">
        <f>O14/O59*100</f>
        <v>3.216947822675559</v>
      </c>
      <c r="R14" s="349" t="s">
        <v>160</v>
      </c>
      <c r="S14" s="353"/>
    </row>
    <row r="15" spans="2:19" ht="15.75" customHeight="1">
      <c r="B15" s="366">
        <v>10</v>
      </c>
      <c r="C15" s="165" t="s">
        <v>28</v>
      </c>
      <c r="D15" s="346">
        <v>75</v>
      </c>
      <c r="E15" s="347">
        <v>1</v>
      </c>
      <c r="F15" s="347">
        <v>4</v>
      </c>
      <c r="G15" s="348">
        <f t="shared" si="0"/>
        <v>76</v>
      </c>
      <c r="H15" s="349" t="s">
        <v>122</v>
      </c>
      <c r="I15" s="350">
        <f>G15/G59*100</f>
        <v>1.4840851396211676</v>
      </c>
      <c r="J15" s="349" t="s">
        <v>160</v>
      </c>
      <c r="K15" s="351"/>
      <c r="L15" s="352">
        <v>54</v>
      </c>
      <c r="M15" s="347">
        <v>5</v>
      </c>
      <c r="N15" s="347">
        <v>3</v>
      </c>
      <c r="O15" s="348">
        <f t="shared" si="1"/>
        <v>59</v>
      </c>
      <c r="P15" s="349" t="s">
        <v>122</v>
      </c>
      <c r="Q15" s="350">
        <f>O15/O59*100</f>
        <v>2.3146331894860728</v>
      </c>
      <c r="R15" s="349" t="s">
        <v>160</v>
      </c>
      <c r="S15" s="353"/>
    </row>
    <row r="16" spans="2:18" ht="15.75" customHeight="1">
      <c r="B16" s="366">
        <v>11</v>
      </c>
      <c r="C16" s="165" t="s">
        <v>29</v>
      </c>
      <c r="D16" s="346">
        <v>198</v>
      </c>
      <c r="E16" s="347">
        <v>3</v>
      </c>
      <c r="F16" s="347">
        <v>3</v>
      </c>
      <c r="G16" s="348">
        <f t="shared" si="0"/>
        <v>201</v>
      </c>
      <c r="H16" s="349" t="s">
        <v>122</v>
      </c>
      <c r="I16" s="350">
        <f>G16/G59*100</f>
        <v>3.925014645577036</v>
      </c>
      <c r="J16" s="349" t="s">
        <v>160</v>
      </c>
      <c r="K16" s="351"/>
      <c r="L16" s="352">
        <v>143</v>
      </c>
      <c r="M16" s="347">
        <v>2</v>
      </c>
      <c r="N16" s="347">
        <v>9</v>
      </c>
      <c r="O16" s="348">
        <f t="shared" si="1"/>
        <v>145</v>
      </c>
      <c r="P16" s="349" t="s">
        <v>122</v>
      </c>
      <c r="Q16" s="350">
        <f>O16/O59*100</f>
        <v>5.688505296194586</v>
      </c>
      <c r="R16" s="349" t="s">
        <v>160</v>
      </c>
    </row>
    <row r="17" spans="2:18" ht="15.75" customHeight="1">
      <c r="B17" s="366">
        <v>12</v>
      </c>
      <c r="C17" s="165" t="s">
        <v>30</v>
      </c>
      <c r="D17" s="346">
        <v>353</v>
      </c>
      <c r="E17" s="347">
        <v>5</v>
      </c>
      <c r="F17" s="347">
        <v>1</v>
      </c>
      <c r="G17" s="348">
        <f t="shared" si="0"/>
        <v>358</v>
      </c>
      <c r="H17" s="349" t="s">
        <v>122</v>
      </c>
      <c r="I17" s="350">
        <f>G17/G59*100</f>
        <v>6.990822105057607</v>
      </c>
      <c r="J17" s="349" t="s">
        <v>160</v>
      </c>
      <c r="K17" s="351"/>
      <c r="L17" s="352">
        <v>212</v>
      </c>
      <c r="M17" s="347">
        <v>2</v>
      </c>
      <c r="N17" s="347">
        <v>10</v>
      </c>
      <c r="O17" s="348">
        <f t="shared" si="1"/>
        <v>214</v>
      </c>
      <c r="P17" s="349" t="s">
        <v>122</v>
      </c>
      <c r="Q17" s="350">
        <f>O17/O59*100</f>
        <v>8.395449195763044</v>
      </c>
      <c r="R17" s="349" t="s">
        <v>160</v>
      </c>
    </row>
    <row r="18" spans="2:18" ht="15.75" customHeight="1">
      <c r="B18" s="366">
        <v>13</v>
      </c>
      <c r="C18" s="165" t="s">
        <v>31</v>
      </c>
      <c r="D18" s="346">
        <v>1896</v>
      </c>
      <c r="E18" s="347">
        <v>64</v>
      </c>
      <c r="F18" s="347">
        <v>83</v>
      </c>
      <c r="G18" s="348">
        <f t="shared" si="0"/>
        <v>1960</v>
      </c>
      <c r="H18" s="349" t="s">
        <v>122</v>
      </c>
      <c r="I18" s="350">
        <f>G18/G59*100</f>
        <v>38.27377465338801</v>
      </c>
      <c r="J18" s="349" t="s">
        <v>160</v>
      </c>
      <c r="K18" s="351"/>
      <c r="L18" s="352">
        <v>772</v>
      </c>
      <c r="M18" s="347">
        <v>19</v>
      </c>
      <c r="N18" s="347">
        <v>24</v>
      </c>
      <c r="O18" s="348">
        <f t="shared" si="1"/>
        <v>791</v>
      </c>
      <c r="P18" s="349" t="s">
        <v>122</v>
      </c>
      <c r="Q18" s="350">
        <f>O18/O59*100</f>
        <v>31.031777167516672</v>
      </c>
      <c r="R18" s="349" t="s">
        <v>160</v>
      </c>
    </row>
    <row r="19" spans="2:18" ht="15.75" customHeight="1">
      <c r="B19" s="366">
        <v>14</v>
      </c>
      <c r="C19" s="165" t="s">
        <v>32</v>
      </c>
      <c r="D19" s="346">
        <v>418</v>
      </c>
      <c r="E19" s="347">
        <v>14</v>
      </c>
      <c r="F19" s="347">
        <v>10</v>
      </c>
      <c r="G19" s="348">
        <f t="shared" si="0"/>
        <v>432</v>
      </c>
      <c r="H19" s="349" t="s">
        <v>122</v>
      </c>
      <c r="I19" s="350">
        <f>G19/G59*100</f>
        <v>8.43585237258348</v>
      </c>
      <c r="J19" s="349" t="s">
        <v>160</v>
      </c>
      <c r="K19" s="351"/>
      <c r="L19" s="352">
        <v>218</v>
      </c>
      <c r="M19" s="347">
        <v>7</v>
      </c>
      <c r="N19" s="347">
        <v>7</v>
      </c>
      <c r="O19" s="348">
        <f t="shared" si="1"/>
        <v>225</v>
      </c>
      <c r="P19" s="349" t="s">
        <v>122</v>
      </c>
      <c r="Q19" s="350">
        <f>O19/O59*100</f>
        <v>8.826990976853669</v>
      </c>
      <c r="R19" s="349" t="s">
        <v>160</v>
      </c>
    </row>
    <row r="20" spans="2:18" ht="15.75" customHeight="1">
      <c r="B20" s="366">
        <v>15</v>
      </c>
      <c r="C20" s="165" t="s">
        <v>33</v>
      </c>
      <c r="D20" s="346">
        <v>43</v>
      </c>
      <c r="E20" s="347">
        <v>0</v>
      </c>
      <c r="F20" s="347">
        <v>0</v>
      </c>
      <c r="G20" s="348">
        <f t="shared" si="0"/>
        <v>43</v>
      </c>
      <c r="H20" s="349" t="s">
        <v>122</v>
      </c>
      <c r="I20" s="350">
        <f>G20/G59*100</f>
        <v>0.8396797500488187</v>
      </c>
      <c r="J20" s="349" t="s">
        <v>160</v>
      </c>
      <c r="K20" s="351"/>
      <c r="L20" s="352">
        <v>23</v>
      </c>
      <c r="M20" s="347">
        <v>0</v>
      </c>
      <c r="N20" s="347">
        <v>0</v>
      </c>
      <c r="O20" s="348">
        <f t="shared" si="1"/>
        <v>23</v>
      </c>
      <c r="P20" s="349" t="s">
        <v>122</v>
      </c>
      <c r="Q20" s="350">
        <f>O20/O59*100</f>
        <v>0.9023146331894861</v>
      </c>
      <c r="R20" s="349" t="s">
        <v>160</v>
      </c>
    </row>
    <row r="21" spans="2:18" ht="15.75" customHeight="1">
      <c r="B21" s="366">
        <v>16</v>
      </c>
      <c r="C21" s="165" t="s">
        <v>37</v>
      </c>
      <c r="D21" s="346">
        <v>63</v>
      </c>
      <c r="E21" s="347">
        <v>0</v>
      </c>
      <c r="F21" s="347">
        <v>2</v>
      </c>
      <c r="G21" s="348">
        <f t="shared" si="0"/>
        <v>63</v>
      </c>
      <c r="H21" s="349" t="s">
        <v>122</v>
      </c>
      <c r="I21" s="350">
        <f>G21/G59*100</f>
        <v>1.2302284710017575</v>
      </c>
      <c r="J21" s="349" t="s">
        <v>160</v>
      </c>
      <c r="K21" s="351"/>
      <c r="L21" s="352">
        <v>26</v>
      </c>
      <c r="M21" s="347">
        <v>1</v>
      </c>
      <c r="N21" s="347">
        <v>4</v>
      </c>
      <c r="O21" s="348">
        <f t="shared" si="1"/>
        <v>27</v>
      </c>
      <c r="P21" s="349" t="s">
        <v>122</v>
      </c>
      <c r="Q21" s="350">
        <f>O21/O59*100</f>
        <v>1.0592389172224401</v>
      </c>
      <c r="R21" s="349" t="s">
        <v>160</v>
      </c>
    </row>
    <row r="22" spans="2:18" ht="15.75" customHeight="1">
      <c r="B22" s="366">
        <v>17</v>
      </c>
      <c r="C22" s="165" t="s">
        <v>38</v>
      </c>
      <c r="D22" s="346">
        <v>189</v>
      </c>
      <c r="E22" s="347">
        <v>1</v>
      </c>
      <c r="F22" s="347">
        <v>2</v>
      </c>
      <c r="G22" s="348">
        <f t="shared" si="0"/>
        <v>190</v>
      </c>
      <c r="H22" s="349" t="s">
        <v>122</v>
      </c>
      <c r="I22" s="350">
        <f>G22/G59*100</f>
        <v>3.7102128490529194</v>
      </c>
      <c r="J22" s="349" t="s">
        <v>160</v>
      </c>
      <c r="K22" s="351"/>
      <c r="L22" s="352">
        <v>80</v>
      </c>
      <c r="M22" s="347">
        <v>3</v>
      </c>
      <c r="N22" s="347">
        <v>3</v>
      </c>
      <c r="O22" s="348">
        <f t="shared" si="1"/>
        <v>83</v>
      </c>
      <c r="P22" s="349" t="s">
        <v>122</v>
      </c>
      <c r="Q22" s="350">
        <f>O22/O59*100</f>
        <v>3.2561788936837974</v>
      </c>
      <c r="R22" s="349" t="s">
        <v>160</v>
      </c>
    </row>
    <row r="23" spans="3:18" ht="15.75" customHeight="1" thickBot="1">
      <c r="C23" s="367" t="s">
        <v>162</v>
      </c>
      <c r="D23" s="368">
        <v>3694</v>
      </c>
      <c r="E23" s="369">
        <f>SUM(E13:E22)</f>
        <v>91</v>
      </c>
      <c r="F23" s="369">
        <v>115</v>
      </c>
      <c r="G23" s="356">
        <f t="shared" si="0"/>
        <v>3785</v>
      </c>
      <c r="H23" s="356" t="s">
        <v>122</v>
      </c>
      <c r="I23" s="357">
        <f>G23/G59*100</f>
        <v>73.91134544034368</v>
      </c>
      <c r="J23" s="356" t="s">
        <v>160</v>
      </c>
      <c r="K23" s="356"/>
      <c r="L23" s="356">
        <v>1779</v>
      </c>
      <c r="M23" s="356">
        <f>SUM(M13:M22)</f>
        <v>45</v>
      </c>
      <c r="N23" s="356">
        <v>69</v>
      </c>
      <c r="O23" s="356">
        <f t="shared" si="1"/>
        <v>1824</v>
      </c>
      <c r="P23" s="358" t="s">
        <v>122</v>
      </c>
      <c r="Q23" s="359">
        <f>O23/O59*100</f>
        <v>71.55747351902707</v>
      </c>
      <c r="R23" s="358" t="s">
        <v>160</v>
      </c>
    </row>
    <row r="24" spans="1:18" ht="15.75" customHeight="1">
      <c r="A24" s="196" t="s">
        <v>164</v>
      </c>
      <c r="B24" s="360">
        <v>18</v>
      </c>
      <c r="C24" s="196" t="s">
        <v>34</v>
      </c>
      <c r="D24" s="361">
        <v>13</v>
      </c>
      <c r="E24" s="362">
        <v>0</v>
      </c>
      <c r="F24" s="362">
        <v>1</v>
      </c>
      <c r="G24" s="363">
        <f t="shared" si="0"/>
        <v>13</v>
      </c>
      <c r="H24" s="349" t="s">
        <v>122</v>
      </c>
      <c r="I24" s="364">
        <f>G24/G59*100</f>
        <v>0.25385666861941025</v>
      </c>
      <c r="J24" s="349" t="s">
        <v>160</v>
      </c>
      <c r="K24" s="349"/>
      <c r="L24" s="365">
        <v>9</v>
      </c>
      <c r="M24" s="347">
        <v>0</v>
      </c>
      <c r="N24" s="347">
        <v>0</v>
      </c>
      <c r="O24" s="363">
        <f t="shared" si="1"/>
        <v>9</v>
      </c>
      <c r="P24" s="349" t="s">
        <v>122</v>
      </c>
      <c r="Q24" s="364">
        <f>O24/O59*100</f>
        <v>0.3530796390741467</v>
      </c>
      <c r="R24" s="349" t="s">
        <v>160</v>
      </c>
    </row>
    <row r="25" spans="2:18" ht="15.75" customHeight="1">
      <c r="B25" s="325">
        <v>19</v>
      </c>
      <c r="C25" s="165" t="s">
        <v>35</v>
      </c>
      <c r="D25" s="346">
        <v>8</v>
      </c>
      <c r="E25" s="347">
        <v>0</v>
      </c>
      <c r="F25" s="347">
        <v>1</v>
      </c>
      <c r="G25" s="348">
        <f t="shared" si="0"/>
        <v>8</v>
      </c>
      <c r="H25" s="349" t="s">
        <v>122</v>
      </c>
      <c r="I25" s="350">
        <f>G25/G59*100</f>
        <v>0.15621948838117555</v>
      </c>
      <c r="J25" s="349" t="s">
        <v>160</v>
      </c>
      <c r="K25" s="351"/>
      <c r="L25" s="352">
        <v>5</v>
      </c>
      <c r="M25" s="347">
        <v>0</v>
      </c>
      <c r="N25" s="347">
        <v>0</v>
      </c>
      <c r="O25" s="348">
        <f t="shared" si="1"/>
        <v>5</v>
      </c>
      <c r="P25" s="349" t="s">
        <v>122</v>
      </c>
      <c r="Q25" s="350">
        <f>O25/O59*100</f>
        <v>0.1961553550411926</v>
      </c>
      <c r="R25" s="349" t="s">
        <v>160</v>
      </c>
    </row>
    <row r="26" spans="2:18" ht="15.75" customHeight="1">
      <c r="B26" s="325">
        <v>20</v>
      </c>
      <c r="C26" s="165" t="s">
        <v>36</v>
      </c>
      <c r="D26" s="346">
        <v>19</v>
      </c>
      <c r="E26" s="347">
        <v>0</v>
      </c>
      <c r="F26" s="347">
        <v>0</v>
      </c>
      <c r="G26" s="348">
        <f t="shared" si="0"/>
        <v>19</v>
      </c>
      <c r="H26" s="349" t="s">
        <v>122</v>
      </c>
      <c r="I26" s="350">
        <f>G26/G59*100</f>
        <v>0.3710212849052919</v>
      </c>
      <c r="J26" s="349" t="s">
        <v>160</v>
      </c>
      <c r="K26" s="351"/>
      <c r="L26" s="352">
        <v>7</v>
      </c>
      <c r="M26" s="347">
        <v>0</v>
      </c>
      <c r="N26" s="347">
        <v>0</v>
      </c>
      <c r="O26" s="348">
        <f t="shared" si="1"/>
        <v>7</v>
      </c>
      <c r="P26" s="349" t="s">
        <v>122</v>
      </c>
      <c r="Q26" s="350">
        <f>O26/O59*100</f>
        <v>0.2746174970576697</v>
      </c>
      <c r="R26" s="349" t="s">
        <v>160</v>
      </c>
    </row>
    <row r="27" spans="3:18" ht="15.75" customHeight="1" thickBot="1">
      <c r="C27" s="367" t="s">
        <v>162</v>
      </c>
      <c r="D27" s="368">
        <v>40</v>
      </c>
      <c r="E27" s="369">
        <f>SUM(E24:E26)</f>
        <v>0</v>
      </c>
      <c r="F27" s="369">
        <v>2</v>
      </c>
      <c r="G27" s="356">
        <f t="shared" si="0"/>
        <v>40</v>
      </c>
      <c r="H27" s="356" t="s">
        <v>122</v>
      </c>
      <c r="I27" s="357">
        <f>G27/G59*100</f>
        <v>0.7810974419058777</v>
      </c>
      <c r="J27" s="356" t="s">
        <v>160</v>
      </c>
      <c r="K27" s="356"/>
      <c r="L27" s="356">
        <v>21</v>
      </c>
      <c r="M27" s="356">
        <f>SUM(M24:M26)</f>
        <v>0</v>
      </c>
      <c r="N27" s="356">
        <v>0</v>
      </c>
      <c r="O27" s="356">
        <f t="shared" si="1"/>
        <v>21</v>
      </c>
      <c r="P27" s="358" t="s">
        <v>122</v>
      </c>
      <c r="Q27" s="359">
        <f>O27/O59*100</f>
        <v>0.823852491173009</v>
      </c>
      <c r="R27" s="358" t="s">
        <v>160</v>
      </c>
    </row>
    <row r="28" spans="1:18" ht="15.75" customHeight="1">
      <c r="A28" s="196" t="s">
        <v>165</v>
      </c>
      <c r="B28" s="360">
        <v>21</v>
      </c>
      <c r="C28" s="196" t="s">
        <v>39</v>
      </c>
      <c r="D28" s="361">
        <v>24</v>
      </c>
      <c r="E28" s="362">
        <v>0</v>
      </c>
      <c r="F28" s="362">
        <v>2</v>
      </c>
      <c r="G28" s="363">
        <f t="shared" si="0"/>
        <v>24</v>
      </c>
      <c r="H28" s="349" t="s">
        <v>122</v>
      </c>
      <c r="I28" s="364">
        <f>G28/G59*100</f>
        <v>0.46865846514352666</v>
      </c>
      <c r="J28" s="349" t="s">
        <v>160</v>
      </c>
      <c r="K28" s="349"/>
      <c r="L28" s="365">
        <v>27</v>
      </c>
      <c r="M28" s="347">
        <v>1</v>
      </c>
      <c r="N28" s="347">
        <v>1</v>
      </c>
      <c r="O28" s="363">
        <f t="shared" si="1"/>
        <v>28</v>
      </c>
      <c r="P28" s="349" t="s">
        <v>122</v>
      </c>
      <c r="Q28" s="364">
        <f>O28/O59*100</f>
        <v>1.0984699882306788</v>
      </c>
      <c r="R28" s="349" t="s">
        <v>160</v>
      </c>
    </row>
    <row r="29" spans="2:18" ht="15.75" customHeight="1">
      <c r="B29" s="325">
        <v>22</v>
      </c>
      <c r="C29" s="165" t="s">
        <v>40</v>
      </c>
      <c r="D29" s="346">
        <v>119</v>
      </c>
      <c r="E29" s="347">
        <v>2</v>
      </c>
      <c r="F29" s="347">
        <v>0</v>
      </c>
      <c r="G29" s="348">
        <f t="shared" si="0"/>
        <v>121</v>
      </c>
      <c r="H29" s="349" t="s">
        <v>122</v>
      </c>
      <c r="I29" s="350">
        <f>G29/G59*100</f>
        <v>2.36281976176528</v>
      </c>
      <c r="J29" s="349" t="s">
        <v>160</v>
      </c>
      <c r="K29" s="351"/>
      <c r="L29" s="352">
        <v>71</v>
      </c>
      <c r="M29" s="347">
        <v>0</v>
      </c>
      <c r="N29" s="347">
        <v>3</v>
      </c>
      <c r="O29" s="348">
        <f t="shared" si="1"/>
        <v>71</v>
      </c>
      <c r="P29" s="349" t="s">
        <v>122</v>
      </c>
      <c r="Q29" s="350">
        <f>O29/O59*100</f>
        <v>2.785406041584935</v>
      </c>
      <c r="R29" s="349" t="s">
        <v>160</v>
      </c>
    </row>
    <row r="30" spans="2:18" ht="15.75" customHeight="1">
      <c r="B30" s="325">
        <v>23</v>
      </c>
      <c r="C30" s="165" t="s">
        <v>41</v>
      </c>
      <c r="D30" s="346">
        <v>192</v>
      </c>
      <c r="E30" s="347">
        <v>8</v>
      </c>
      <c r="F30" s="347">
        <v>15</v>
      </c>
      <c r="G30" s="348">
        <f t="shared" si="0"/>
        <v>200</v>
      </c>
      <c r="H30" s="349" t="s">
        <v>122</v>
      </c>
      <c r="I30" s="350">
        <f>G30/G59*100</f>
        <v>3.905487209529389</v>
      </c>
      <c r="J30" s="349" t="s">
        <v>160</v>
      </c>
      <c r="K30" s="351"/>
      <c r="L30" s="352">
        <v>84</v>
      </c>
      <c r="M30" s="347">
        <v>2</v>
      </c>
      <c r="N30" s="347">
        <v>4</v>
      </c>
      <c r="O30" s="348">
        <f t="shared" si="1"/>
        <v>86</v>
      </c>
      <c r="P30" s="349" t="s">
        <v>122</v>
      </c>
      <c r="Q30" s="350">
        <f>O30/O59*100</f>
        <v>3.3738721067085127</v>
      </c>
      <c r="R30" s="349" t="s">
        <v>160</v>
      </c>
    </row>
    <row r="31" spans="2:18" ht="15.75" customHeight="1">
      <c r="B31" s="325">
        <v>24</v>
      </c>
      <c r="C31" s="165" t="s">
        <v>42</v>
      </c>
      <c r="D31" s="346">
        <v>62</v>
      </c>
      <c r="E31" s="347">
        <v>2</v>
      </c>
      <c r="F31" s="347">
        <v>1</v>
      </c>
      <c r="G31" s="348">
        <f t="shared" si="0"/>
        <v>64</v>
      </c>
      <c r="H31" s="349" t="s">
        <v>122</v>
      </c>
      <c r="I31" s="350">
        <f>G31/G59*100</f>
        <v>1.2497559070494044</v>
      </c>
      <c r="J31" s="349" t="s">
        <v>160</v>
      </c>
      <c r="K31" s="351"/>
      <c r="L31" s="352">
        <v>28</v>
      </c>
      <c r="M31" s="347">
        <v>0</v>
      </c>
      <c r="N31" s="347">
        <v>0</v>
      </c>
      <c r="O31" s="348">
        <f t="shared" si="1"/>
        <v>28</v>
      </c>
      <c r="P31" s="349" t="s">
        <v>122</v>
      </c>
      <c r="Q31" s="350">
        <f>O31/O59*100</f>
        <v>1.0984699882306788</v>
      </c>
      <c r="R31" s="349" t="s">
        <v>160</v>
      </c>
    </row>
    <row r="32" spans="3:18" ht="15.75" customHeight="1" thickBot="1">
      <c r="C32" s="367" t="s">
        <v>162</v>
      </c>
      <c r="D32" s="368">
        <v>397</v>
      </c>
      <c r="E32" s="369">
        <f>SUM(E28:E31)</f>
        <v>12</v>
      </c>
      <c r="F32" s="369">
        <v>18</v>
      </c>
      <c r="G32" s="356">
        <f t="shared" si="0"/>
        <v>409</v>
      </c>
      <c r="H32" s="356" t="s">
        <v>122</v>
      </c>
      <c r="I32" s="357">
        <f>G32/G59*100</f>
        <v>7.9867213434876</v>
      </c>
      <c r="J32" s="356" t="s">
        <v>160</v>
      </c>
      <c r="K32" s="356"/>
      <c r="L32" s="356">
        <v>210</v>
      </c>
      <c r="M32" s="356">
        <f>SUM(M28:M31)</f>
        <v>3</v>
      </c>
      <c r="N32" s="356">
        <v>8</v>
      </c>
      <c r="O32" s="356">
        <f t="shared" si="1"/>
        <v>213</v>
      </c>
      <c r="P32" s="358" t="s">
        <v>122</v>
      </c>
      <c r="Q32" s="359">
        <f>O32/O59*100</f>
        <v>8.356218124754806</v>
      </c>
      <c r="R32" s="358" t="s">
        <v>160</v>
      </c>
    </row>
    <row r="33" spans="1:18" ht="15.75" customHeight="1">
      <c r="A33" s="196" t="s">
        <v>166</v>
      </c>
      <c r="B33" s="360">
        <v>25</v>
      </c>
      <c r="C33" s="196" t="s">
        <v>43</v>
      </c>
      <c r="D33" s="361">
        <v>12</v>
      </c>
      <c r="E33" s="362">
        <v>1</v>
      </c>
      <c r="F33" s="362">
        <v>1</v>
      </c>
      <c r="G33" s="363">
        <f t="shared" si="0"/>
        <v>13</v>
      </c>
      <c r="H33" s="349" t="s">
        <v>122</v>
      </c>
      <c r="I33" s="364">
        <f>G33/G59*100</f>
        <v>0.25385666861941025</v>
      </c>
      <c r="J33" s="349" t="s">
        <v>160</v>
      </c>
      <c r="K33" s="349"/>
      <c r="L33" s="365">
        <v>13</v>
      </c>
      <c r="M33" s="347">
        <v>1</v>
      </c>
      <c r="N33" s="347">
        <v>1</v>
      </c>
      <c r="O33" s="363">
        <f t="shared" si="1"/>
        <v>14</v>
      </c>
      <c r="P33" s="349" t="s">
        <v>122</v>
      </c>
      <c r="Q33" s="364">
        <f>O33/O59*100</f>
        <v>0.5492349941153394</v>
      </c>
      <c r="R33" s="349" t="s">
        <v>160</v>
      </c>
    </row>
    <row r="34" spans="2:18" ht="15.75" customHeight="1">
      <c r="B34" s="325">
        <v>26</v>
      </c>
      <c r="C34" s="165" t="s">
        <v>44</v>
      </c>
      <c r="D34" s="346">
        <v>50</v>
      </c>
      <c r="E34" s="347">
        <v>2</v>
      </c>
      <c r="F34" s="347">
        <v>0</v>
      </c>
      <c r="G34" s="348">
        <f t="shared" si="0"/>
        <v>52</v>
      </c>
      <c r="H34" s="349" t="s">
        <v>122</v>
      </c>
      <c r="I34" s="350">
        <f>G34/G59*100</f>
        <v>1.015426674477641</v>
      </c>
      <c r="J34" s="349" t="s">
        <v>160</v>
      </c>
      <c r="K34" s="351"/>
      <c r="L34" s="352">
        <v>31</v>
      </c>
      <c r="M34" s="347">
        <v>0</v>
      </c>
      <c r="N34" s="347">
        <v>1</v>
      </c>
      <c r="O34" s="348">
        <f t="shared" si="1"/>
        <v>31</v>
      </c>
      <c r="P34" s="349" t="s">
        <v>122</v>
      </c>
      <c r="Q34" s="350">
        <f>O34/O59*100</f>
        <v>1.2161632012553942</v>
      </c>
      <c r="R34" s="349" t="s">
        <v>160</v>
      </c>
    </row>
    <row r="35" spans="2:18" ht="15.75" customHeight="1">
      <c r="B35" s="325">
        <v>27</v>
      </c>
      <c r="C35" s="165" t="s">
        <v>45</v>
      </c>
      <c r="D35" s="346">
        <v>341</v>
      </c>
      <c r="E35" s="347">
        <v>21</v>
      </c>
      <c r="F35" s="347">
        <v>23</v>
      </c>
      <c r="G35" s="348">
        <f t="shared" si="0"/>
        <v>362</v>
      </c>
      <c r="H35" s="349" t="s">
        <v>122</v>
      </c>
      <c r="I35" s="350">
        <f>G35/G59*100</f>
        <v>7.068931849248193</v>
      </c>
      <c r="J35" s="349" t="s">
        <v>160</v>
      </c>
      <c r="K35" s="351"/>
      <c r="L35" s="352">
        <v>134</v>
      </c>
      <c r="M35" s="347">
        <v>3</v>
      </c>
      <c r="N35" s="347">
        <v>11</v>
      </c>
      <c r="O35" s="348">
        <f t="shared" si="1"/>
        <v>137</v>
      </c>
      <c r="P35" s="349" t="s">
        <v>122</v>
      </c>
      <c r="Q35" s="350">
        <f>O35/O59*100</f>
        <v>5.374656728128678</v>
      </c>
      <c r="R35" s="349" t="s">
        <v>160</v>
      </c>
    </row>
    <row r="36" spans="2:18" ht="15.75" customHeight="1">
      <c r="B36" s="325">
        <v>28</v>
      </c>
      <c r="C36" s="165" t="s">
        <v>46</v>
      </c>
      <c r="D36" s="346">
        <v>68</v>
      </c>
      <c r="E36" s="347">
        <v>2</v>
      </c>
      <c r="F36" s="347">
        <v>5</v>
      </c>
      <c r="G36" s="348">
        <f t="shared" si="0"/>
        <v>70</v>
      </c>
      <c r="H36" s="349" t="s">
        <v>122</v>
      </c>
      <c r="I36" s="350">
        <f>G36/G59*100</f>
        <v>1.3669205233352861</v>
      </c>
      <c r="J36" s="349" t="s">
        <v>160</v>
      </c>
      <c r="K36" s="351"/>
      <c r="L36" s="352">
        <v>41</v>
      </c>
      <c r="M36" s="347">
        <v>1</v>
      </c>
      <c r="N36" s="347">
        <v>1</v>
      </c>
      <c r="O36" s="348">
        <f t="shared" si="1"/>
        <v>42</v>
      </c>
      <c r="P36" s="349" t="s">
        <v>122</v>
      </c>
      <c r="Q36" s="350">
        <f>O36/O59*100</f>
        <v>1.647704982346018</v>
      </c>
      <c r="R36" s="349" t="s">
        <v>160</v>
      </c>
    </row>
    <row r="37" spans="2:18" ht="15.75" customHeight="1">
      <c r="B37" s="325">
        <v>29</v>
      </c>
      <c r="C37" s="165" t="s">
        <v>47</v>
      </c>
      <c r="D37" s="346">
        <v>25</v>
      </c>
      <c r="E37" s="347">
        <v>1</v>
      </c>
      <c r="F37" s="347">
        <v>0</v>
      </c>
      <c r="G37" s="348">
        <f aca="true" t="shared" si="2" ref="G37:G58">D37+E37</f>
        <v>26</v>
      </c>
      <c r="H37" s="349" t="s">
        <v>122</v>
      </c>
      <c r="I37" s="350">
        <f>G37/G59*100</f>
        <v>0.5077133372388205</v>
      </c>
      <c r="J37" s="349" t="s">
        <v>160</v>
      </c>
      <c r="K37" s="351"/>
      <c r="L37" s="352">
        <v>11</v>
      </c>
      <c r="M37" s="347">
        <v>1</v>
      </c>
      <c r="N37" s="347">
        <v>1</v>
      </c>
      <c r="O37" s="348">
        <f aca="true" t="shared" si="3" ref="O37:O58">SUM(L37:M37)</f>
        <v>12</v>
      </c>
      <c r="P37" s="349" t="s">
        <v>122</v>
      </c>
      <c r="Q37" s="350">
        <f>O37/O59*100</f>
        <v>0.4707728520988623</v>
      </c>
      <c r="R37" s="349" t="s">
        <v>160</v>
      </c>
    </row>
    <row r="38" spans="2:18" ht="15.75" customHeight="1">
      <c r="B38" s="325">
        <v>30</v>
      </c>
      <c r="C38" s="165" t="s">
        <v>48</v>
      </c>
      <c r="D38" s="346">
        <v>12</v>
      </c>
      <c r="E38" s="347">
        <v>1</v>
      </c>
      <c r="F38" s="347">
        <v>0</v>
      </c>
      <c r="G38" s="348">
        <f t="shared" si="2"/>
        <v>13</v>
      </c>
      <c r="H38" s="349" t="s">
        <v>122</v>
      </c>
      <c r="I38" s="350">
        <f>G38/G59*100</f>
        <v>0.25385666861941025</v>
      </c>
      <c r="J38" s="349" t="s">
        <v>160</v>
      </c>
      <c r="K38" s="351"/>
      <c r="L38" s="352">
        <v>14</v>
      </c>
      <c r="M38" s="347">
        <v>1</v>
      </c>
      <c r="N38" s="347">
        <v>1</v>
      </c>
      <c r="O38" s="348">
        <f t="shared" si="3"/>
        <v>15</v>
      </c>
      <c r="P38" s="349" t="s">
        <v>122</v>
      </c>
      <c r="Q38" s="350">
        <f>O38/O59*100</f>
        <v>0.5884660651235779</v>
      </c>
      <c r="R38" s="349" t="s">
        <v>160</v>
      </c>
    </row>
    <row r="39" spans="3:18" ht="15.75" customHeight="1" thickBot="1">
      <c r="C39" s="367" t="s">
        <v>162</v>
      </c>
      <c r="D39" s="368">
        <v>508</v>
      </c>
      <c r="E39" s="369">
        <f>SUM(E33:E38)</f>
        <v>28</v>
      </c>
      <c r="F39" s="369">
        <v>29</v>
      </c>
      <c r="G39" s="356">
        <f t="shared" si="2"/>
        <v>536</v>
      </c>
      <c r="H39" s="356" t="s">
        <v>122</v>
      </c>
      <c r="I39" s="357">
        <f>G39/G59*100</f>
        <v>10.466705721538762</v>
      </c>
      <c r="J39" s="356" t="s">
        <v>160</v>
      </c>
      <c r="K39" s="356"/>
      <c r="L39" s="356">
        <v>244</v>
      </c>
      <c r="M39" s="356">
        <f>SUM(M33:M38)</f>
        <v>7</v>
      </c>
      <c r="N39" s="356">
        <v>16</v>
      </c>
      <c r="O39" s="356">
        <f t="shared" si="3"/>
        <v>251</v>
      </c>
      <c r="P39" s="358" t="s">
        <v>122</v>
      </c>
      <c r="Q39" s="359">
        <f>O39/O59*100</f>
        <v>9.846998823067869</v>
      </c>
      <c r="R39" s="358" t="s">
        <v>160</v>
      </c>
    </row>
    <row r="40" spans="1:18" ht="15.75" customHeight="1">
      <c r="A40" s="196" t="s">
        <v>167</v>
      </c>
      <c r="B40" s="360">
        <v>31</v>
      </c>
      <c r="C40" s="196" t="s">
        <v>49</v>
      </c>
      <c r="D40" s="361">
        <v>3</v>
      </c>
      <c r="E40" s="362">
        <v>0</v>
      </c>
      <c r="F40" s="362">
        <v>0</v>
      </c>
      <c r="G40" s="363">
        <f t="shared" si="2"/>
        <v>3</v>
      </c>
      <c r="H40" s="349" t="s">
        <v>122</v>
      </c>
      <c r="I40" s="364">
        <f>G40/G59*100</f>
        <v>0.05858230814294083</v>
      </c>
      <c r="J40" s="349" t="s">
        <v>160</v>
      </c>
      <c r="K40" s="349"/>
      <c r="L40" s="365">
        <v>1</v>
      </c>
      <c r="M40" s="347">
        <v>0</v>
      </c>
      <c r="N40" s="347">
        <v>0</v>
      </c>
      <c r="O40" s="363">
        <f t="shared" si="3"/>
        <v>1</v>
      </c>
      <c r="P40" s="349" t="s">
        <v>122</v>
      </c>
      <c r="Q40" s="364">
        <f>O40/O59*100</f>
        <v>0.03923107100823853</v>
      </c>
      <c r="R40" s="349" t="s">
        <v>160</v>
      </c>
    </row>
    <row r="41" spans="2:18" ht="15.75" customHeight="1">
      <c r="B41" s="325">
        <v>32</v>
      </c>
      <c r="C41" s="165" t="s">
        <v>50</v>
      </c>
      <c r="D41" s="346">
        <v>4</v>
      </c>
      <c r="E41" s="347">
        <v>0</v>
      </c>
      <c r="F41" s="347">
        <v>0</v>
      </c>
      <c r="G41" s="348">
        <f t="shared" si="2"/>
        <v>4</v>
      </c>
      <c r="H41" s="349" t="s">
        <v>122</v>
      </c>
      <c r="I41" s="350">
        <f>G41/G59*100</f>
        <v>0.07810974419058778</v>
      </c>
      <c r="J41" s="349" t="s">
        <v>160</v>
      </c>
      <c r="K41" s="351"/>
      <c r="L41" s="352">
        <v>1</v>
      </c>
      <c r="M41" s="347">
        <v>0</v>
      </c>
      <c r="N41" s="347">
        <v>0</v>
      </c>
      <c r="O41" s="348">
        <f t="shared" si="3"/>
        <v>1</v>
      </c>
      <c r="P41" s="349" t="s">
        <v>122</v>
      </c>
      <c r="Q41" s="350">
        <f>O41/O59*100</f>
        <v>0.03923107100823853</v>
      </c>
      <c r="R41" s="349" t="s">
        <v>160</v>
      </c>
    </row>
    <row r="42" spans="2:18" ht="15.75" customHeight="1">
      <c r="B42" s="325">
        <v>33</v>
      </c>
      <c r="C42" s="165" t="s">
        <v>51</v>
      </c>
      <c r="D42" s="346">
        <v>10</v>
      </c>
      <c r="E42" s="347">
        <v>1</v>
      </c>
      <c r="F42" s="347">
        <v>2</v>
      </c>
      <c r="G42" s="348">
        <f t="shared" si="2"/>
        <v>11</v>
      </c>
      <c r="H42" s="349" t="s">
        <v>122</v>
      </c>
      <c r="I42" s="350">
        <f>G42/G59*100</f>
        <v>0.21480179652411638</v>
      </c>
      <c r="J42" s="349" t="s">
        <v>160</v>
      </c>
      <c r="K42" s="351"/>
      <c r="L42" s="352">
        <v>8</v>
      </c>
      <c r="M42" s="347">
        <v>0</v>
      </c>
      <c r="N42" s="347">
        <v>2</v>
      </c>
      <c r="O42" s="348">
        <f t="shared" si="3"/>
        <v>8</v>
      </c>
      <c r="P42" s="349" t="s">
        <v>122</v>
      </c>
      <c r="Q42" s="350">
        <f>O42/O59*100</f>
        <v>0.3138485680659082</v>
      </c>
      <c r="R42" s="349" t="s">
        <v>160</v>
      </c>
    </row>
    <row r="43" spans="2:18" ht="15.75" customHeight="1">
      <c r="B43" s="325">
        <v>34</v>
      </c>
      <c r="C43" s="165" t="s">
        <v>52</v>
      </c>
      <c r="D43" s="346">
        <v>24</v>
      </c>
      <c r="E43" s="347">
        <v>1</v>
      </c>
      <c r="F43" s="347">
        <v>0</v>
      </c>
      <c r="G43" s="348">
        <f t="shared" si="2"/>
        <v>25</v>
      </c>
      <c r="H43" s="349" t="s">
        <v>122</v>
      </c>
      <c r="I43" s="350">
        <f>G43/G59*100</f>
        <v>0.4881859011911736</v>
      </c>
      <c r="J43" s="349" t="s">
        <v>160</v>
      </c>
      <c r="K43" s="351"/>
      <c r="L43" s="352">
        <v>11</v>
      </c>
      <c r="M43" s="347">
        <v>0</v>
      </c>
      <c r="N43" s="347">
        <v>0</v>
      </c>
      <c r="O43" s="348">
        <f t="shared" si="3"/>
        <v>11</v>
      </c>
      <c r="P43" s="349" t="s">
        <v>122</v>
      </c>
      <c r="Q43" s="350">
        <f>O43/O59*100</f>
        <v>0.43154178109062374</v>
      </c>
      <c r="R43" s="349" t="s">
        <v>160</v>
      </c>
    </row>
    <row r="44" spans="2:18" ht="15.75" customHeight="1">
      <c r="B44" s="325">
        <v>35</v>
      </c>
      <c r="C44" s="165" t="s">
        <v>53</v>
      </c>
      <c r="D44" s="346">
        <v>8</v>
      </c>
      <c r="E44" s="347">
        <v>0</v>
      </c>
      <c r="F44" s="347">
        <v>0</v>
      </c>
      <c r="G44" s="348">
        <f t="shared" si="2"/>
        <v>8</v>
      </c>
      <c r="H44" s="349" t="s">
        <v>122</v>
      </c>
      <c r="I44" s="350">
        <f>G44/G59*100</f>
        <v>0.15621948838117555</v>
      </c>
      <c r="J44" s="349" t="s">
        <v>160</v>
      </c>
      <c r="K44" s="351"/>
      <c r="L44" s="352">
        <v>7</v>
      </c>
      <c r="M44" s="347">
        <v>0</v>
      </c>
      <c r="N44" s="347">
        <v>0</v>
      </c>
      <c r="O44" s="348">
        <f t="shared" si="3"/>
        <v>7</v>
      </c>
      <c r="P44" s="349" t="s">
        <v>122</v>
      </c>
      <c r="Q44" s="350">
        <f>O44/O59*100</f>
        <v>0.2746174970576697</v>
      </c>
      <c r="R44" s="349" t="s">
        <v>160</v>
      </c>
    </row>
    <row r="45" spans="2:18" ht="15.75" customHeight="1">
      <c r="B45" s="325">
        <v>36</v>
      </c>
      <c r="C45" s="165" t="s">
        <v>54</v>
      </c>
      <c r="D45" s="346">
        <v>2</v>
      </c>
      <c r="E45" s="347">
        <v>0</v>
      </c>
      <c r="F45" s="347">
        <v>0</v>
      </c>
      <c r="G45" s="348">
        <f t="shared" si="2"/>
        <v>2</v>
      </c>
      <c r="H45" s="349" t="s">
        <v>122</v>
      </c>
      <c r="I45" s="350">
        <f>G45/G59*100</f>
        <v>0.03905487209529389</v>
      </c>
      <c r="J45" s="349" t="s">
        <v>160</v>
      </c>
      <c r="K45" s="351"/>
      <c r="L45" s="352">
        <v>2</v>
      </c>
      <c r="M45" s="347">
        <v>0</v>
      </c>
      <c r="N45" s="347">
        <v>0</v>
      </c>
      <c r="O45" s="348">
        <f t="shared" si="3"/>
        <v>2</v>
      </c>
      <c r="P45" s="349" t="s">
        <v>122</v>
      </c>
      <c r="Q45" s="350">
        <f>O45/O59*100</f>
        <v>0.07846214201647705</v>
      </c>
      <c r="R45" s="349" t="s">
        <v>160</v>
      </c>
    </row>
    <row r="46" spans="2:18" ht="15.75" customHeight="1">
      <c r="B46" s="325">
        <v>37</v>
      </c>
      <c r="C46" s="165" t="s">
        <v>55</v>
      </c>
      <c r="D46" s="346">
        <v>9</v>
      </c>
      <c r="E46" s="347">
        <v>0</v>
      </c>
      <c r="F46" s="347">
        <v>0</v>
      </c>
      <c r="G46" s="348">
        <f t="shared" si="2"/>
        <v>9</v>
      </c>
      <c r="H46" s="349" t="s">
        <v>122</v>
      </c>
      <c r="I46" s="350">
        <f>G46/G59*100</f>
        <v>0.17574692442882248</v>
      </c>
      <c r="J46" s="349" t="s">
        <v>160</v>
      </c>
      <c r="K46" s="351"/>
      <c r="L46" s="352">
        <v>4</v>
      </c>
      <c r="M46" s="347">
        <v>0</v>
      </c>
      <c r="N46" s="347">
        <v>0</v>
      </c>
      <c r="O46" s="348">
        <f t="shared" si="3"/>
        <v>4</v>
      </c>
      <c r="P46" s="349" t="s">
        <v>122</v>
      </c>
      <c r="Q46" s="350">
        <f>O46/O59*100</f>
        <v>0.1569242840329541</v>
      </c>
      <c r="R46" s="349" t="s">
        <v>160</v>
      </c>
    </row>
    <row r="47" spans="2:18" ht="15.75" customHeight="1">
      <c r="B47" s="325">
        <v>38</v>
      </c>
      <c r="C47" s="165" t="s">
        <v>56</v>
      </c>
      <c r="D47" s="346">
        <v>20</v>
      </c>
      <c r="E47" s="347">
        <v>1</v>
      </c>
      <c r="F47" s="347">
        <v>3</v>
      </c>
      <c r="G47" s="348">
        <f t="shared" si="2"/>
        <v>21</v>
      </c>
      <c r="H47" s="349" t="s">
        <v>122</v>
      </c>
      <c r="I47" s="350">
        <f>G47/G59*100</f>
        <v>0.4100761570005858</v>
      </c>
      <c r="J47" s="349" t="s">
        <v>160</v>
      </c>
      <c r="K47" s="351"/>
      <c r="L47" s="352">
        <v>9</v>
      </c>
      <c r="M47" s="347">
        <v>2</v>
      </c>
      <c r="N47" s="347">
        <v>0</v>
      </c>
      <c r="O47" s="348">
        <f t="shared" si="3"/>
        <v>11</v>
      </c>
      <c r="P47" s="349" t="s">
        <v>122</v>
      </c>
      <c r="Q47" s="350">
        <f>O47/O59*100</f>
        <v>0.43154178109062374</v>
      </c>
      <c r="R47" s="349" t="s">
        <v>160</v>
      </c>
    </row>
    <row r="48" spans="2:18" ht="15.75" customHeight="1">
      <c r="B48" s="325">
        <v>39</v>
      </c>
      <c r="C48" s="165" t="s">
        <v>57</v>
      </c>
      <c r="D48" s="346">
        <v>9</v>
      </c>
      <c r="E48" s="347">
        <v>0</v>
      </c>
      <c r="F48" s="347">
        <v>0</v>
      </c>
      <c r="G48" s="348">
        <f t="shared" si="2"/>
        <v>9</v>
      </c>
      <c r="H48" s="349" t="s">
        <v>122</v>
      </c>
      <c r="I48" s="350">
        <f>G48/G59*100</f>
        <v>0.17574692442882248</v>
      </c>
      <c r="J48" s="349" t="s">
        <v>160</v>
      </c>
      <c r="K48" s="351"/>
      <c r="L48" s="352">
        <v>4</v>
      </c>
      <c r="M48" s="347">
        <v>0</v>
      </c>
      <c r="N48" s="347">
        <v>0</v>
      </c>
      <c r="O48" s="348">
        <f t="shared" si="3"/>
        <v>4</v>
      </c>
      <c r="P48" s="349" t="s">
        <v>122</v>
      </c>
      <c r="Q48" s="350">
        <f>O48/O59*100</f>
        <v>0.1569242840329541</v>
      </c>
      <c r="R48" s="349" t="s">
        <v>160</v>
      </c>
    </row>
    <row r="49" spans="3:18" ht="15.75" customHeight="1" thickBot="1">
      <c r="C49" s="367" t="s">
        <v>162</v>
      </c>
      <c r="D49" s="368">
        <v>89</v>
      </c>
      <c r="E49" s="369">
        <f>SUM(E40:E48)</f>
        <v>3</v>
      </c>
      <c r="F49" s="369">
        <v>5</v>
      </c>
      <c r="G49" s="356">
        <f t="shared" si="2"/>
        <v>92</v>
      </c>
      <c r="H49" s="356" t="s">
        <v>122</v>
      </c>
      <c r="I49" s="357">
        <f>G49/G59*100</f>
        <v>1.7965241163835188</v>
      </c>
      <c r="J49" s="356" t="s">
        <v>160</v>
      </c>
      <c r="K49" s="356"/>
      <c r="L49" s="356">
        <v>47</v>
      </c>
      <c r="M49" s="356">
        <f>SUM(M40:M48)</f>
        <v>2</v>
      </c>
      <c r="N49" s="356">
        <v>2</v>
      </c>
      <c r="O49" s="356">
        <f t="shared" si="3"/>
        <v>49</v>
      </c>
      <c r="P49" s="358" t="s">
        <v>122</v>
      </c>
      <c r="Q49" s="359">
        <f>O49/O59*100</f>
        <v>1.922322479403688</v>
      </c>
      <c r="R49" s="358" t="s">
        <v>160</v>
      </c>
    </row>
    <row r="50" spans="1:18" ht="15.75" customHeight="1">
      <c r="A50" s="196" t="s">
        <v>168</v>
      </c>
      <c r="B50" s="360">
        <v>40</v>
      </c>
      <c r="C50" s="196" t="s">
        <v>58</v>
      </c>
      <c r="D50" s="361">
        <v>62</v>
      </c>
      <c r="E50" s="362">
        <v>1</v>
      </c>
      <c r="F50" s="362">
        <v>4</v>
      </c>
      <c r="G50" s="363">
        <f t="shared" si="2"/>
        <v>63</v>
      </c>
      <c r="H50" s="349" t="s">
        <v>122</v>
      </c>
      <c r="I50" s="364">
        <f>G50/G59*100</f>
        <v>1.2302284710017575</v>
      </c>
      <c r="J50" s="349" t="s">
        <v>160</v>
      </c>
      <c r="K50" s="349"/>
      <c r="L50" s="365">
        <v>30</v>
      </c>
      <c r="M50" s="347">
        <v>0</v>
      </c>
      <c r="N50" s="347">
        <v>0</v>
      </c>
      <c r="O50" s="363">
        <f t="shared" si="3"/>
        <v>30</v>
      </c>
      <c r="P50" s="349" t="s">
        <v>122</v>
      </c>
      <c r="Q50" s="364">
        <f>O50/O59*100</f>
        <v>1.1769321302471558</v>
      </c>
      <c r="R50" s="349" t="s">
        <v>160</v>
      </c>
    </row>
    <row r="51" spans="2:18" ht="15.75" customHeight="1">
      <c r="B51" s="325">
        <v>41</v>
      </c>
      <c r="C51" s="165" t="s">
        <v>59</v>
      </c>
      <c r="D51" s="346">
        <v>2</v>
      </c>
      <c r="E51" s="347">
        <v>0</v>
      </c>
      <c r="F51" s="347">
        <v>0</v>
      </c>
      <c r="G51" s="348">
        <f t="shared" si="2"/>
        <v>2</v>
      </c>
      <c r="H51" s="349" t="s">
        <v>122</v>
      </c>
      <c r="I51" s="350">
        <f>G51/G59*100</f>
        <v>0.03905487209529389</v>
      </c>
      <c r="J51" s="349" t="s">
        <v>160</v>
      </c>
      <c r="K51" s="351"/>
      <c r="L51" s="352">
        <v>2</v>
      </c>
      <c r="M51" s="347">
        <v>0</v>
      </c>
      <c r="N51" s="347">
        <v>0</v>
      </c>
      <c r="O51" s="348">
        <f t="shared" si="3"/>
        <v>2</v>
      </c>
      <c r="P51" s="349" t="s">
        <v>122</v>
      </c>
      <c r="Q51" s="350">
        <f>O51/O59*100</f>
        <v>0.07846214201647705</v>
      </c>
      <c r="R51" s="349" t="s">
        <v>160</v>
      </c>
    </row>
    <row r="52" spans="2:18" ht="15.75" customHeight="1">
      <c r="B52" s="325">
        <v>42</v>
      </c>
      <c r="C52" s="165" t="s">
        <v>60</v>
      </c>
      <c r="D52" s="346">
        <v>11</v>
      </c>
      <c r="E52" s="347">
        <v>0</v>
      </c>
      <c r="F52" s="347">
        <v>0</v>
      </c>
      <c r="G52" s="348">
        <f t="shared" si="2"/>
        <v>11</v>
      </c>
      <c r="H52" s="349" t="s">
        <v>122</v>
      </c>
      <c r="I52" s="350">
        <f>G52/G59*100</f>
        <v>0.21480179652411638</v>
      </c>
      <c r="J52" s="349" t="s">
        <v>160</v>
      </c>
      <c r="K52" s="351"/>
      <c r="L52" s="352">
        <v>8</v>
      </c>
      <c r="M52" s="347">
        <v>0</v>
      </c>
      <c r="N52" s="347">
        <v>0</v>
      </c>
      <c r="O52" s="348">
        <f t="shared" si="3"/>
        <v>8</v>
      </c>
      <c r="P52" s="349" t="s">
        <v>122</v>
      </c>
      <c r="Q52" s="350">
        <f>O52/O59*100</f>
        <v>0.3138485680659082</v>
      </c>
      <c r="R52" s="349" t="s">
        <v>160</v>
      </c>
    </row>
    <row r="53" spans="2:18" ht="15.75" customHeight="1">
      <c r="B53" s="325">
        <v>43</v>
      </c>
      <c r="C53" s="165" t="s">
        <v>61</v>
      </c>
      <c r="D53" s="346">
        <v>14</v>
      </c>
      <c r="E53" s="347">
        <v>0</v>
      </c>
      <c r="F53" s="347">
        <v>1</v>
      </c>
      <c r="G53" s="348">
        <f t="shared" si="2"/>
        <v>14</v>
      </c>
      <c r="H53" s="349" t="s">
        <v>122</v>
      </c>
      <c r="I53" s="350">
        <f>G53/G59*100</f>
        <v>0.2733841046670572</v>
      </c>
      <c r="J53" s="349" t="s">
        <v>160</v>
      </c>
      <c r="K53" s="351"/>
      <c r="L53" s="352">
        <v>8</v>
      </c>
      <c r="M53" s="347">
        <v>0</v>
      </c>
      <c r="N53" s="347">
        <v>0</v>
      </c>
      <c r="O53" s="348">
        <f t="shared" si="3"/>
        <v>8</v>
      </c>
      <c r="P53" s="349" t="s">
        <v>122</v>
      </c>
      <c r="Q53" s="350">
        <f>O53/O59*100</f>
        <v>0.3138485680659082</v>
      </c>
      <c r="R53" s="349" t="s">
        <v>160</v>
      </c>
    </row>
    <row r="54" spans="2:18" ht="15.75" customHeight="1">
      <c r="B54" s="325">
        <v>44</v>
      </c>
      <c r="C54" s="165" t="s">
        <v>62</v>
      </c>
      <c r="D54" s="346">
        <v>3</v>
      </c>
      <c r="E54" s="347">
        <v>0</v>
      </c>
      <c r="F54" s="347">
        <v>0</v>
      </c>
      <c r="G54" s="348">
        <f t="shared" si="2"/>
        <v>3</v>
      </c>
      <c r="H54" s="349" t="s">
        <v>122</v>
      </c>
      <c r="I54" s="350">
        <f>G54/G59*100</f>
        <v>0.05858230814294083</v>
      </c>
      <c r="J54" s="349" t="s">
        <v>160</v>
      </c>
      <c r="K54" s="351"/>
      <c r="L54" s="352">
        <v>5</v>
      </c>
      <c r="M54" s="347">
        <v>0</v>
      </c>
      <c r="N54" s="347">
        <v>0</v>
      </c>
      <c r="O54" s="348">
        <f t="shared" si="3"/>
        <v>5</v>
      </c>
      <c r="P54" s="349" t="s">
        <v>122</v>
      </c>
      <c r="Q54" s="350">
        <f>O54/O59*100</f>
        <v>0.1961553550411926</v>
      </c>
      <c r="R54" s="349" t="s">
        <v>160</v>
      </c>
    </row>
    <row r="55" spans="2:18" ht="15.75" customHeight="1">
      <c r="B55" s="325">
        <v>45</v>
      </c>
      <c r="C55" s="165" t="s">
        <v>63</v>
      </c>
      <c r="D55" s="346">
        <v>3</v>
      </c>
      <c r="E55" s="347">
        <v>1</v>
      </c>
      <c r="F55" s="347">
        <v>0</v>
      </c>
      <c r="G55" s="348">
        <f t="shared" si="2"/>
        <v>4</v>
      </c>
      <c r="H55" s="349" t="s">
        <v>122</v>
      </c>
      <c r="I55" s="350">
        <f>G55/G59*100</f>
        <v>0.07810974419058778</v>
      </c>
      <c r="J55" s="349" t="s">
        <v>160</v>
      </c>
      <c r="K55" s="351"/>
      <c r="L55" s="352">
        <v>4</v>
      </c>
      <c r="M55" s="347">
        <v>0</v>
      </c>
      <c r="N55" s="347">
        <v>1</v>
      </c>
      <c r="O55" s="348">
        <f t="shared" si="3"/>
        <v>4</v>
      </c>
      <c r="P55" s="349" t="s">
        <v>122</v>
      </c>
      <c r="Q55" s="350">
        <f>O55/O59*100</f>
        <v>0.1569242840329541</v>
      </c>
      <c r="R55" s="349" t="s">
        <v>160</v>
      </c>
    </row>
    <row r="56" spans="2:18" ht="15.75" customHeight="1">
      <c r="B56" s="325">
        <v>46</v>
      </c>
      <c r="C56" s="165" t="s">
        <v>64</v>
      </c>
      <c r="D56" s="346">
        <v>14</v>
      </c>
      <c r="E56" s="347">
        <v>0</v>
      </c>
      <c r="F56" s="347">
        <v>0</v>
      </c>
      <c r="G56" s="348">
        <f t="shared" si="2"/>
        <v>14</v>
      </c>
      <c r="H56" s="349" t="s">
        <v>122</v>
      </c>
      <c r="I56" s="350">
        <f>G56/G59*100</f>
        <v>0.2733841046670572</v>
      </c>
      <c r="J56" s="349" t="s">
        <v>160</v>
      </c>
      <c r="K56" s="351"/>
      <c r="L56" s="352">
        <v>8</v>
      </c>
      <c r="M56" s="347">
        <v>0</v>
      </c>
      <c r="N56" s="347">
        <v>0</v>
      </c>
      <c r="O56" s="348">
        <f t="shared" si="3"/>
        <v>8</v>
      </c>
      <c r="P56" s="349" t="s">
        <v>122</v>
      </c>
      <c r="Q56" s="350">
        <f>O56/O59*100</f>
        <v>0.3138485680659082</v>
      </c>
      <c r="R56" s="349" t="s">
        <v>160</v>
      </c>
    </row>
    <row r="57" spans="2:18" ht="15.75" customHeight="1">
      <c r="B57" s="325">
        <v>47</v>
      </c>
      <c r="C57" s="165" t="s">
        <v>65</v>
      </c>
      <c r="D57" s="346">
        <v>16</v>
      </c>
      <c r="E57" s="347">
        <v>1</v>
      </c>
      <c r="F57" s="347">
        <v>1</v>
      </c>
      <c r="G57" s="348">
        <f t="shared" si="2"/>
        <v>17</v>
      </c>
      <c r="H57" s="349" t="s">
        <v>122</v>
      </c>
      <c r="I57" s="350">
        <f>G57/G59*100</f>
        <v>0.33196641280999806</v>
      </c>
      <c r="J57" s="349" t="s">
        <v>160</v>
      </c>
      <c r="K57" s="351"/>
      <c r="L57" s="352">
        <v>26</v>
      </c>
      <c r="M57" s="347">
        <v>1</v>
      </c>
      <c r="N57" s="347">
        <v>0</v>
      </c>
      <c r="O57" s="348">
        <f t="shared" si="3"/>
        <v>27</v>
      </c>
      <c r="P57" s="349" t="s">
        <v>122</v>
      </c>
      <c r="Q57" s="350">
        <f>O57/O59*100</f>
        <v>1.0592389172224401</v>
      </c>
      <c r="R57" s="349" t="s">
        <v>160</v>
      </c>
    </row>
    <row r="58" spans="3:18" ht="15.75" customHeight="1" thickBot="1">
      <c r="C58" s="367" t="s">
        <v>162</v>
      </c>
      <c r="D58" s="368">
        <v>125</v>
      </c>
      <c r="E58" s="370">
        <f>SUM(E50:E57)</f>
        <v>3</v>
      </c>
      <c r="F58" s="370">
        <v>6</v>
      </c>
      <c r="G58" s="371">
        <f t="shared" si="2"/>
        <v>128</v>
      </c>
      <c r="H58" s="371" t="s">
        <v>122</v>
      </c>
      <c r="I58" s="372">
        <f>G58/G59*100</f>
        <v>2.499511814098809</v>
      </c>
      <c r="J58" s="371" t="s">
        <v>160</v>
      </c>
      <c r="K58" s="371"/>
      <c r="L58" s="373">
        <v>91</v>
      </c>
      <c r="M58" s="371">
        <f>SUM(M50:M57)</f>
        <v>1</v>
      </c>
      <c r="N58" s="371">
        <v>1</v>
      </c>
      <c r="O58" s="371">
        <f t="shared" si="3"/>
        <v>92</v>
      </c>
      <c r="P58" s="371" t="s">
        <v>122</v>
      </c>
      <c r="Q58" s="372">
        <f>O58/O59*100</f>
        <v>3.6092585327579445</v>
      </c>
      <c r="R58" s="371" t="s">
        <v>160</v>
      </c>
    </row>
    <row r="59" spans="1:18" ht="15.75" customHeight="1" thickTop="1">
      <c r="A59" s="374" t="s">
        <v>133</v>
      </c>
      <c r="B59" s="375"/>
      <c r="C59" s="374"/>
      <c r="D59" s="374">
        <v>4798</v>
      </c>
      <c r="E59" s="376">
        <f>E58+E49+E39+E32+E27+E23+E12+E5</f>
        <v>139</v>
      </c>
      <c r="F59" s="376">
        <v>184</v>
      </c>
      <c r="G59" s="349">
        <f>G58+G49+G39+G32+G27+G23+G12+G5</f>
        <v>5121</v>
      </c>
      <c r="H59" s="349" t="s">
        <v>122</v>
      </c>
      <c r="I59" s="364">
        <f>I58+I49+I39+I32+I27+I23+I12+I5</f>
        <v>100</v>
      </c>
      <c r="J59" s="349" t="s">
        <v>160</v>
      </c>
      <c r="K59" s="349"/>
      <c r="L59" s="349">
        <v>2388</v>
      </c>
      <c r="M59" s="349">
        <f>M58+M49+M39+M32+M27+M23+M12+M5</f>
        <v>61</v>
      </c>
      <c r="N59" s="349">
        <v>100</v>
      </c>
      <c r="O59" s="349">
        <f>O58+O49+O39+O32+O27+O23+O12+O5</f>
        <v>2549</v>
      </c>
      <c r="P59" s="349" t="s">
        <v>122</v>
      </c>
      <c r="Q59" s="364">
        <f>Q58+Q49+Q39+Q32+Q27+Q23+Q12+Q5</f>
        <v>100</v>
      </c>
      <c r="R59" s="349" t="s">
        <v>160</v>
      </c>
    </row>
  </sheetData>
  <sheetProtection/>
  <printOptions/>
  <pageMargins left="0.5905511811023623" right="0.5905511811023623" top="0.7086614173228347" bottom="0.7086614173228347" header="0.5118110236220472" footer="0.5118110236220472"/>
  <pageSetup horizontalDpi="300" verticalDpi="300" orientation="portrait" paperSize="9" scale="85" r:id="rId1"/>
</worksheet>
</file>

<file path=xl/worksheets/sheet9.xml><?xml version="1.0" encoding="utf-8"?>
<worksheet xmlns="http://schemas.openxmlformats.org/spreadsheetml/2006/main" xmlns:r="http://schemas.openxmlformats.org/officeDocument/2006/relationships">
  <sheetPr>
    <pageSetUpPr fitToPage="1"/>
  </sheetPr>
  <dimension ref="A1:P45"/>
  <sheetViews>
    <sheetView zoomScale="75" zoomScaleNormal="75" zoomScalePageLayoutView="0" workbookViewId="0" topLeftCell="B1">
      <selection activeCell="H47" sqref="H47"/>
    </sheetView>
  </sheetViews>
  <sheetFormatPr defaultColWidth="8.796875" defaultRowHeight="14.25"/>
  <cols>
    <col min="1" max="1" width="14.59765625" style="388" customWidth="1"/>
    <col min="2" max="15" width="10.5" style="388" customWidth="1"/>
    <col min="16" max="16" width="13.59765625" style="388" customWidth="1"/>
  </cols>
  <sheetData>
    <row r="1" spans="1:16" ht="16.5" customHeight="1">
      <c r="A1" s="377" t="s">
        <v>191</v>
      </c>
      <c r="B1" s="378"/>
      <c r="C1" s="378"/>
      <c r="D1" s="378"/>
      <c r="E1" s="378"/>
      <c r="F1" s="378"/>
      <c r="G1" s="378"/>
      <c r="H1" s="378"/>
      <c r="I1" s="378"/>
      <c r="J1" s="378"/>
      <c r="K1" s="378"/>
      <c r="L1" s="378"/>
      <c r="M1" s="378"/>
      <c r="N1" s="378"/>
      <c r="O1" s="378"/>
      <c r="P1" s="378"/>
    </row>
    <row r="2" spans="1:16" s="380" customFormat="1" ht="16.5" customHeight="1">
      <c r="A2" s="379" t="s">
        <v>177</v>
      </c>
      <c r="B2" s="379" t="s">
        <v>178</v>
      </c>
      <c r="C2" s="379" t="s">
        <v>179</v>
      </c>
      <c r="D2" s="379" t="s">
        <v>180</v>
      </c>
      <c r="E2" s="379" t="s">
        <v>181</v>
      </c>
      <c r="F2" s="379" t="s">
        <v>182</v>
      </c>
      <c r="G2" s="379" t="s">
        <v>183</v>
      </c>
      <c r="H2" s="379" t="s">
        <v>184</v>
      </c>
      <c r="I2" s="379" t="s">
        <v>185</v>
      </c>
      <c r="J2" s="379" t="s">
        <v>0</v>
      </c>
      <c r="K2" s="379" t="s">
        <v>1</v>
      </c>
      <c r="L2" s="379" t="s">
        <v>2</v>
      </c>
      <c r="M2" s="379" t="s">
        <v>186</v>
      </c>
      <c r="N2" s="379" t="s">
        <v>192</v>
      </c>
      <c r="O2" s="379" t="s">
        <v>193</v>
      </c>
      <c r="P2" s="379" t="s">
        <v>187</v>
      </c>
    </row>
    <row r="3" spans="1:16" s="380" customFormat="1" ht="16.5" customHeight="1">
      <c r="A3" s="381">
        <v>47470</v>
      </c>
      <c r="B3" s="381">
        <v>7864</v>
      </c>
      <c r="C3" s="381">
        <v>10649</v>
      </c>
      <c r="D3" s="381">
        <v>10980</v>
      </c>
      <c r="E3" s="381">
        <v>135674</v>
      </c>
      <c r="F3" s="381">
        <v>116712</v>
      </c>
      <c r="G3" s="381">
        <v>81495</v>
      </c>
      <c r="H3" s="381">
        <v>57978</v>
      </c>
      <c r="I3" s="381">
        <v>72186</v>
      </c>
      <c r="J3" s="381">
        <v>46237</v>
      </c>
      <c r="K3" s="381">
        <v>53218</v>
      </c>
      <c r="L3" s="381">
        <v>48218</v>
      </c>
      <c r="M3" s="381">
        <v>48754</v>
      </c>
      <c r="N3" s="381">
        <v>69925</v>
      </c>
      <c r="O3" s="381">
        <v>61652</v>
      </c>
      <c r="P3" s="381">
        <f>SUM(A3:O3)</f>
        <v>869012</v>
      </c>
    </row>
    <row r="4" spans="1:16" s="380" customFormat="1" ht="16.5" customHeight="1">
      <c r="A4" s="382"/>
      <c r="B4" s="382"/>
      <c r="C4" s="382"/>
      <c r="D4" s="382"/>
      <c r="E4" s="382"/>
      <c r="F4" s="382"/>
      <c r="G4" s="382"/>
      <c r="H4" s="382"/>
      <c r="I4" s="382"/>
      <c r="J4" s="382"/>
      <c r="K4" s="382"/>
      <c r="L4" s="382"/>
      <c r="M4" s="382"/>
      <c r="N4" s="382"/>
      <c r="O4" s="381">
        <v>229</v>
      </c>
      <c r="P4" s="383"/>
    </row>
    <row r="5" spans="1:16" s="380" customFormat="1" ht="16.5" customHeight="1">
      <c r="A5" s="382"/>
      <c r="B5" s="382"/>
      <c r="C5" s="382"/>
      <c r="D5" s="382"/>
      <c r="E5" s="382"/>
      <c r="F5" s="382"/>
      <c r="G5" s="382"/>
      <c r="H5" s="382"/>
      <c r="I5" s="382"/>
      <c r="J5" s="382"/>
      <c r="K5" s="384" t="s">
        <v>194</v>
      </c>
      <c r="M5" s="382"/>
      <c r="N5" s="382"/>
      <c r="O5" s="382"/>
      <c r="P5" s="382"/>
    </row>
    <row r="6" spans="1:16" s="380" customFormat="1" ht="16.5" customHeight="1">
      <c r="A6" s="385"/>
      <c r="B6" s="26"/>
      <c r="C6" s="26"/>
      <c r="D6" s="26"/>
      <c r="E6" s="26"/>
      <c r="F6" s="26"/>
      <c r="G6" s="26"/>
      <c r="H6" s="26"/>
      <c r="I6" s="26"/>
      <c r="J6" s="26"/>
      <c r="K6" s="26"/>
      <c r="L6" s="26"/>
      <c r="M6" s="26"/>
      <c r="N6" s="26"/>
      <c r="O6" s="26"/>
      <c r="P6" s="26"/>
    </row>
    <row r="7" spans="1:16" s="380" customFormat="1" ht="16.5" customHeight="1">
      <c r="A7" s="377" t="s">
        <v>195</v>
      </c>
      <c r="B7" s="386"/>
      <c r="C7" s="386"/>
      <c r="D7" s="387"/>
      <c r="E7" s="387"/>
      <c r="F7" s="387"/>
      <c r="G7" s="387"/>
      <c r="H7" s="387"/>
      <c r="I7" s="387"/>
      <c r="J7" s="387"/>
      <c r="K7" s="387"/>
      <c r="L7" s="387"/>
      <c r="M7" s="387"/>
      <c r="N7" s="387"/>
      <c r="O7" s="387"/>
      <c r="P7" s="387"/>
    </row>
    <row r="8" spans="1:16" s="380" customFormat="1" ht="16.5" customHeight="1">
      <c r="A8" s="379" t="s">
        <v>177</v>
      </c>
      <c r="B8" s="379" t="s">
        <v>178</v>
      </c>
      <c r="C8" s="379" t="s">
        <v>179</v>
      </c>
      <c r="D8" s="379" t="s">
        <v>180</v>
      </c>
      <c r="E8" s="379" t="s">
        <v>181</v>
      </c>
      <c r="F8" s="379" t="s">
        <v>182</v>
      </c>
      <c r="G8" s="379" t="s">
        <v>183</v>
      </c>
      <c r="H8" s="379" t="s">
        <v>184</v>
      </c>
      <c r="I8" s="379" t="s">
        <v>185</v>
      </c>
      <c r="J8" s="379" t="s">
        <v>0</v>
      </c>
      <c r="K8" s="379" t="s">
        <v>1</v>
      </c>
      <c r="L8" s="379" t="s">
        <v>2</v>
      </c>
      <c r="M8" s="379" t="s">
        <v>186</v>
      </c>
      <c r="N8" s="379" t="s">
        <v>192</v>
      </c>
      <c r="O8" s="379" t="s">
        <v>193</v>
      </c>
      <c r="P8" s="379" t="s">
        <v>187</v>
      </c>
    </row>
    <row r="9" spans="1:16" s="380" customFormat="1" ht="16.5" customHeight="1">
      <c r="A9" s="381">
        <v>132004</v>
      </c>
      <c r="B9" s="381">
        <v>14603</v>
      </c>
      <c r="C9" s="381">
        <v>17458</v>
      </c>
      <c r="D9" s="381">
        <v>18002</v>
      </c>
      <c r="E9" s="381">
        <v>251926</v>
      </c>
      <c r="F9" s="381">
        <v>245299</v>
      </c>
      <c r="G9" s="381">
        <v>175837</v>
      </c>
      <c r="H9" s="381">
        <v>124735</v>
      </c>
      <c r="I9" s="381">
        <v>172641</v>
      </c>
      <c r="J9" s="381">
        <v>96735</v>
      </c>
      <c r="K9" s="381">
        <v>111046</v>
      </c>
      <c r="L9" s="381">
        <v>103206</v>
      </c>
      <c r="M9" s="381">
        <v>107266</v>
      </c>
      <c r="N9" s="381">
        <v>141269</v>
      </c>
      <c r="O9" s="381">
        <v>108907</v>
      </c>
      <c r="P9" s="381">
        <f>SUM(A9:O9)</f>
        <v>1820934</v>
      </c>
    </row>
    <row r="10" ht="16.5" customHeight="1"/>
    <row r="11" spans="1:16" ht="16.5" customHeight="1">
      <c r="A11" s="389" t="s">
        <v>196</v>
      </c>
      <c r="B11" s="378"/>
      <c r="C11" s="378"/>
      <c r="D11" s="378"/>
      <c r="E11" s="378"/>
      <c r="F11" s="378"/>
      <c r="G11" s="378"/>
      <c r="H11" s="378"/>
      <c r="I11" s="378"/>
      <c r="J11" s="378"/>
      <c r="K11" s="378"/>
      <c r="L11" s="378"/>
      <c r="M11" s="378"/>
      <c r="N11" s="378"/>
      <c r="O11" s="378"/>
      <c r="P11" s="378"/>
    </row>
    <row r="12" spans="1:16" s="390" customFormat="1" ht="16.5" customHeight="1">
      <c r="A12" s="379" t="s">
        <v>177</v>
      </c>
      <c r="B12" s="379" t="s">
        <v>178</v>
      </c>
      <c r="C12" s="379" t="s">
        <v>179</v>
      </c>
      <c r="D12" s="379" t="s">
        <v>180</v>
      </c>
      <c r="E12" s="379" t="s">
        <v>181</v>
      </c>
      <c r="F12" s="379" t="s">
        <v>182</v>
      </c>
      <c r="G12" s="379" t="s">
        <v>183</v>
      </c>
      <c r="H12" s="379" t="s">
        <v>184</v>
      </c>
      <c r="I12" s="379" t="s">
        <v>185</v>
      </c>
      <c r="J12" s="379" t="s">
        <v>0</v>
      </c>
      <c r="K12" s="379" t="s">
        <v>1</v>
      </c>
      <c r="L12" s="379" t="s">
        <v>2</v>
      </c>
      <c r="M12" s="379" t="s">
        <v>186</v>
      </c>
      <c r="N12" s="379" t="s">
        <v>192</v>
      </c>
      <c r="O12" s="379" t="s">
        <v>193</v>
      </c>
      <c r="P12" s="379" t="s">
        <v>187</v>
      </c>
    </row>
    <row r="13" spans="1:16" s="393" customFormat="1" ht="16.5" customHeight="1">
      <c r="A13" s="391">
        <v>39</v>
      </c>
      <c r="B13" s="391">
        <v>21</v>
      </c>
      <c r="C13" s="391">
        <v>31</v>
      </c>
      <c r="D13" s="391">
        <v>38</v>
      </c>
      <c r="E13" s="391">
        <v>51</v>
      </c>
      <c r="F13" s="391">
        <v>86</v>
      </c>
      <c r="G13" s="391">
        <v>136</v>
      </c>
      <c r="H13" s="391">
        <v>169</v>
      </c>
      <c r="I13" s="391">
        <v>234</v>
      </c>
      <c r="J13" s="391">
        <v>250</v>
      </c>
      <c r="K13" s="391">
        <v>231</v>
      </c>
      <c r="L13" s="391">
        <v>301</v>
      </c>
      <c r="M13" s="391">
        <v>329</v>
      </c>
      <c r="N13" s="381">
        <v>332</v>
      </c>
      <c r="O13" s="381">
        <v>301</v>
      </c>
      <c r="P13" s="392">
        <f>SUM(A13:O13)</f>
        <v>2549</v>
      </c>
    </row>
    <row r="14" spans="1:16" ht="16.5" customHeight="1">
      <c r="A14" s="391">
        <v>78</v>
      </c>
      <c r="B14" s="391">
        <v>80</v>
      </c>
      <c r="C14" s="391">
        <v>66</v>
      </c>
      <c r="D14" s="391">
        <v>200</v>
      </c>
      <c r="E14" s="391">
        <v>442</v>
      </c>
      <c r="F14" s="391">
        <v>277</v>
      </c>
      <c r="G14" s="391">
        <v>298</v>
      </c>
      <c r="H14" s="391">
        <v>277</v>
      </c>
      <c r="I14" s="391">
        <v>376</v>
      </c>
      <c r="J14" s="391">
        <v>397</v>
      </c>
      <c r="K14" s="391">
        <v>422</v>
      </c>
      <c r="L14" s="391">
        <v>530</v>
      </c>
      <c r="M14" s="391">
        <v>462</v>
      </c>
      <c r="N14" s="381">
        <v>621</v>
      </c>
      <c r="O14" s="381">
        <v>595</v>
      </c>
      <c r="P14" s="392">
        <f>SUM(A14:O14)</f>
        <v>5121</v>
      </c>
    </row>
    <row r="15" spans="8:16" ht="16.5" customHeight="1">
      <c r="H15" s="449" t="s">
        <v>197</v>
      </c>
      <c r="I15" s="449"/>
      <c r="J15" s="449"/>
      <c r="K15" s="449"/>
      <c r="L15" s="449"/>
      <c r="M15" s="449"/>
      <c r="N15" s="449"/>
      <c r="O15" s="449"/>
      <c r="P15" s="449"/>
    </row>
    <row r="16" spans="10:16" ht="16.5" customHeight="1">
      <c r="J16" s="394" t="s">
        <v>198</v>
      </c>
      <c r="K16" s="394"/>
      <c r="L16" s="394"/>
      <c r="M16" s="394"/>
      <c r="N16" s="394"/>
      <c r="O16" s="394"/>
      <c r="P16" s="394"/>
    </row>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41" spans="1:16" ht="14.25">
      <c r="A41" s="395"/>
      <c r="B41" s="396" t="s">
        <v>177</v>
      </c>
      <c r="C41" s="396" t="s">
        <v>178</v>
      </c>
      <c r="D41" s="396" t="s">
        <v>179</v>
      </c>
      <c r="E41" s="396" t="s">
        <v>180</v>
      </c>
      <c r="F41" s="396" t="s">
        <v>181</v>
      </c>
      <c r="G41" s="396" t="s">
        <v>182</v>
      </c>
      <c r="H41" s="396" t="s">
        <v>183</v>
      </c>
      <c r="I41" s="396" t="s">
        <v>184</v>
      </c>
      <c r="J41" s="396" t="s">
        <v>185</v>
      </c>
      <c r="K41" s="396" t="s">
        <v>0</v>
      </c>
      <c r="L41" s="396" t="s">
        <v>1</v>
      </c>
      <c r="M41" s="396" t="s">
        <v>2</v>
      </c>
      <c r="N41" s="396" t="s">
        <v>186</v>
      </c>
      <c r="O41" s="396" t="s">
        <v>192</v>
      </c>
      <c r="P41" s="396" t="s">
        <v>193</v>
      </c>
    </row>
    <row r="42" spans="1:16" ht="15.75">
      <c r="A42" s="395" t="s">
        <v>188</v>
      </c>
      <c r="B42" s="391">
        <v>39</v>
      </c>
      <c r="C42" s="391">
        <v>21</v>
      </c>
      <c r="D42" s="391">
        <v>31</v>
      </c>
      <c r="E42" s="391">
        <v>38</v>
      </c>
      <c r="F42" s="391">
        <v>51</v>
      </c>
      <c r="G42" s="391">
        <v>86</v>
      </c>
      <c r="H42" s="391">
        <v>136</v>
      </c>
      <c r="I42" s="391">
        <v>169</v>
      </c>
      <c r="J42" s="391">
        <v>234</v>
      </c>
      <c r="K42" s="391">
        <v>250</v>
      </c>
      <c r="L42" s="391">
        <v>231</v>
      </c>
      <c r="M42" s="391">
        <v>301</v>
      </c>
      <c r="N42" s="391">
        <v>329</v>
      </c>
      <c r="O42" s="391">
        <v>332</v>
      </c>
      <c r="P42" s="391">
        <v>301</v>
      </c>
    </row>
    <row r="43" spans="1:16" ht="15.75">
      <c r="A43" s="395" t="s">
        <v>189</v>
      </c>
      <c r="B43" s="391">
        <f>B42</f>
        <v>39</v>
      </c>
      <c r="C43" s="391">
        <f>B43+C42</f>
        <v>60</v>
      </c>
      <c r="D43" s="391">
        <f aca="true" t="shared" si="0" ref="D43:M43">C43+D42</f>
        <v>91</v>
      </c>
      <c r="E43" s="391">
        <f t="shared" si="0"/>
        <v>129</v>
      </c>
      <c r="F43" s="391">
        <f t="shared" si="0"/>
        <v>180</v>
      </c>
      <c r="G43" s="391">
        <f t="shared" si="0"/>
        <v>266</v>
      </c>
      <c r="H43" s="391">
        <f t="shared" si="0"/>
        <v>402</v>
      </c>
      <c r="I43" s="391">
        <f t="shared" si="0"/>
        <v>571</v>
      </c>
      <c r="J43" s="391">
        <f t="shared" si="0"/>
        <v>805</v>
      </c>
      <c r="K43" s="391">
        <f t="shared" si="0"/>
        <v>1055</v>
      </c>
      <c r="L43" s="391">
        <f t="shared" si="0"/>
        <v>1286</v>
      </c>
      <c r="M43" s="391">
        <f t="shared" si="0"/>
        <v>1587</v>
      </c>
      <c r="N43" s="391">
        <f>M43+N42</f>
        <v>1916</v>
      </c>
      <c r="O43" s="391">
        <f>N43+O42</f>
        <v>2248</v>
      </c>
      <c r="P43" s="391">
        <f>O43+P42</f>
        <v>2549</v>
      </c>
    </row>
    <row r="44" spans="1:16" ht="15.75">
      <c r="A44" s="395" t="s">
        <v>190</v>
      </c>
      <c r="B44" s="391">
        <v>78</v>
      </c>
      <c r="C44" s="391">
        <v>80</v>
      </c>
      <c r="D44" s="391">
        <v>66</v>
      </c>
      <c r="E44" s="391">
        <v>200</v>
      </c>
      <c r="F44" s="391">
        <v>442</v>
      </c>
      <c r="G44" s="391">
        <v>277</v>
      </c>
      <c r="H44" s="391">
        <v>298</v>
      </c>
      <c r="I44" s="391">
        <v>277</v>
      </c>
      <c r="J44" s="391">
        <v>376</v>
      </c>
      <c r="K44" s="391">
        <v>397</v>
      </c>
      <c r="L44" s="391">
        <v>422</v>
      </c>
      <c r="M44" s="391">
        <v>530</v>
      </c>
      <c r="N44" s="391">
        <v>462</v>
      </c>
      <c r="O44" s="391">
        <v>621</v>
      </c>
      <c r="P44" s="391">
        <v>595</v>
      </c>
    </row>
    <row r="45" spans="1:16" ht="15.75">
      <c r="A45" s="395" t="s">
        <v>189</v>
      </c>
      <c r="B45" s="391">
        <f>B44</f>
        <v>78</v>
      </c>
      <c r="C45" s="391">
        <f aca="true" t="shared" si="1" ref="C45:M45">B45+C44</f>
        <v>158</v>
      </c>
      <c r="D45" s="391">
        <f t="shared" si="1"/>
        <v>224</v>
      </c>
      <c r="E45" s="391">
        <f t="shared" si="1"/>
        <v>424</v>
      </c>
      <c r="F45" s="391">
        <f t="shared" si="1"/>
        <v>866</v>
      </c>
      <c r="G45" s="391">
        <f t="shared" si="1"/>
        <v>1143</v>
      </c>
      <c r="H45" s="391">
        <f t="shared" si="1"/>
        <v>1441</v>
      </c>
      <c r="I45" s="391">
        <f t="shared" si="1"/>
        <v>1718</v>
      </c>
      <c r="J45" s="391">
        <f t="shared" si="1"/>
        <v>2094</v>
      </c>
      <c r="K45" s="391">
        <f t="shared" si="1"/>
        <v>2491</v>
      </c>
      <c r="L45" s="391">
        <f t="shared" si="1"/>
        <v>2913</v>
      </c>
      <c r="M45" s="391">
        <f t="shared" si="1"/>
        <v>3443</v>
      </c>
      <c r="N45" s="391">
        <f>M45+N44</f>
        <v>3905</v>
      </c>
      <c r="O45" s="391">
        <f>N45+O44</f>
        <v>4526</v>
      </c>
      <c r="P45" s="391">
        <f>O45+P44</f>
        <v>5121</v>
      </c>
    </row>
  </sheetData>
  <sheetProtection/>
  <mergeCells count="1">
    <mergeCell ref="H15:P15"/>
  </mergeCells>
  <printOptions/>
  <pageMargins left="0.35433070866141736" right="0.4330708661417323" top="0.984251968503937" bottom="1.220472440944882" header="0.5118110236220472" footer="0.984251968503937"/>
  <pageSetup fitToHeight="1" fitToWidth="1" horizontalDpi="600" verticalDpi="600" orientation="landscape" paperSize="9" scale="81" r:id="rId2"/>
  <headerFooter alignWithMargins="0">
    <oddFooter>&amp;R&amp;"ＭＳ ゴシック,太字"&amp;12（健康局疾病対策課調査）</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anzai</cp:lastModifiedBy>
  <dcterms:created xsi:type="dcterms:W3CDTF">2003-01-31T11:10:30Z</dcterms:created>
  <dcterms:modified xsi:type="dcterms:W3CDTF">2016-07-21T02:55:07Z</dcterms:modified>
  <cp:category/>
  <cp:version/>
  <cp:contentType/>
  <cp:contentStatus/>
</cp:coreProperties>
</file>