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31" windowWidth="18195" windowHeight="13170" firstSheet="1" activeTab="2"/>
  </bookViews>
  <sheets>
    <sheet name="委員長コメント（３ヶ月報について）" sheetId="1" r:id="rId1"/>
    <sheet name="エイズ動向委員会の結果報告について" sheetId="2" r:id="rId2"/>
    <sheet name="表１" sheetId="3" r:id="rId3"/>
    <sheet name="表２" sheetId="4" r:id="rId4"/>
    <sheet name="表３" sheetId="5" r:id="rId5"/>
    <sheet name="献血件数及びＨＩＶ抗体陽性件数" sheetId="6" r:id="rId6"/>
    <sheet name="保健所における相談件数" sheetId="7" r:id="rId7"/>
    <sheet name="保健所等におけるＨＩＶ抗体検査件数" sheetId="8" r:id="rId8"/>
    <sheet name="平成14年エイズ発生動向　–　概 要　–" sheetId="9" r:id="rId9"/>
  </sheets>
  <externalReferences>
    <externalReference r:id="rId12"/>
  </externalReferences>
  <definedNames/>
  <calcPr fullCalcOnLoad="1"/>
</workbook>
</file>

<file path=xl/sharedStrings.xml><?xml version="1.0" encoding="utf-8"?>
<sst xmlns="http://schemas.openxmlformats.org/spreadsheetml/2006/main" count="793" uniqueCount="322">
  <si>
    <t>４　任意報告により</t>
  </si>
  <si>
    <t>年</t>
  </si>
  <si>
    <t>献血件数</t>
  </si>
  <si>
    <t>陽性者数</t>
  </si>
  <si>
    <t>１０万人</t>
  </si>
  <si>
    <t>（検査実施数）</t>
  </si>
  <si>
    <t>（）内女性</t>
  </si>
  <si>
    <t>当たり</t>
  </si>
  <si>
    <t>件</t>
  </si>
  <si>
    <t>人</t>
  </si>
  <si>
    <t>１９８７年</t>
  </si>
  <si>
    <t>(昭和62年)</t>
  </si>
  <si>
    <t>( 1)</t>
  </si>
  <si>
    <t>１９８８年</t>
  </si>
  <si>
    <t xml:space="preserve"> (昭和63年)</t>
  </si>
  <si>
    <t>１９８９年</t>
  </si>
  <si>
    <t>(平成元年)</t>
  </si>
  <si>
    <t>１９９０年</t>
  </si>
  <si>
    <t xml:space="preserve"> (平成２年)</t>
  </si>
  <si>
    <t>( 6)</t>
  </si>
  <si>
    <t>１９９１年</t>
  </si>
  <si>
    <t>(平成３年)</t>
  </si>
  <si>
    <t>( 4)</t>
  </si>
  <si>
    <t>１９９２年</t>
  </si>
  <si>
    <t>(平成４年)</t>
  </si>
  <si>
    <t>( 7)</t>
  </si>
  <si>
    <t>１９９３年</t>
  </si>
  <si>
    <t>(平成５年)</t>
  </si>
  <si>
    <t>( 5)</t>
  </si>
  <si>
    <t>１９９４年</t>
  </si>
  <si>
    <t>(平成６年)</t>
  </si>
  <si>
    <t>１９９５年</t>
  </si>
  <si>
    <t>(平成７年)</t>
  </si>
  <si>
    <t>( 9)</t>
  </si>
  <si>
    <t>１９９６年</t>
  </si>
  <si>
    <t>(平成８年)</t>
  </si>
  <si>
    <t>１９９７年</t>
  </si>
  <si>
    <t>(平成９年)</t>
  </si>
  <si>
    <t>１９９８年</t>
  </si>
  <si>
    <t>(平成１０年)</t>
  </si>
  <si>
    <t>１９９９年</t>
  </si>
  <si>
    <t>(平成１１年)</t>
  </si>
  <si>
    <t>２０００年</t>
  </si>
  <si>
    <t>（注）</t>
  </si>
  <si>
    <t xml:space="preserve">・抗体検査陽性の献血血液は、焼却されており、使用されていない。   </t>
  </si>
  <si>
    <t>１０歳未満</t>
  </si>
  <si>
    <t>１０～１９</t>
  </si>
  <si>
    <t>２０～２９</t>
  </si>
  <si>
    <t>３０～３９</t>
  </si>
  <si>
    <t>４０～４９</t>
  </si>
  <si>
    <t>５０歳以上</t>
  </si>
  <si>
    <t>異性間の性的接触</t>
  </si>
  <si>
    <t>（</t>
  </si>
  <si>
    <t>国内</t>
  </si>
  <si>
    <t>海外</t>
  </si>
  <si>
    <t>不明</t>
  </si>
  <si>
    <t>計</t>
  </si>
  <si>
    <t>静注薬物濫用</t>
  </si>
  <si>
    <t>母子感染</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</si>
  <si>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</si>
  <si>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</si>
  <si>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</si>
  <si>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</si>
  <si>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</si>
  <si>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</si>
  <si>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</si>
  <si>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</si>
  <si>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</si>
  <si>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</si>
  <si>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</si>
  <si>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</si>
  <si>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</si>
  <si>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</si>
  <si>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</si>
  <si>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</si>
  <si>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</si>
  <si>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</si>
  <si>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</si>
  <si>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</si>
  <si>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</si>
  <si>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</si>
  <si>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</si>
  <si>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</si>
  <si>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</si>
  <si>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</si>
  <si>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</si>
  <si>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</si>
  <si>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</si>
  <si>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</si>
  <si>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</si>
  <si>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</si>
  <si>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</si>
  <si>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</si>
  <si>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</si>
  <si>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</si>
  <si>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</si>
  <si>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</si>
  <si>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</si>
  <si>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</si>
  <si>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</si>
  <si>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</si>
  <si>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</si>
  <si>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</si>
  <si>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</si>
  <si>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</si>
  <si>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</si>
  <si>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</si>
  <si>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診断区分</t>
  </si>
  <si>
    <t>日本国籍</t>
  </si>
  <si>
    <t>外国国籍</t>
  </si>
  <si>
    <t>合計</t>
  </si>
  <si>
    <t>男</t>
  </si>
  <si>
    <t>女</t>
  </si>
  <si>
    <t>項目</t>
  </si>
  <si>
    <t>区分</t>
  </si>
  <si>
    <t>今回</t>
  </si>
  <si>
    <t>前回</t>
  </si>
  <si>
    <t>ＨＩＶ感染者</t>
  </si>
  <si>
    <t>感染経路</t>
  </si>
  <si>
    <t>同性間の性的接触＊１</t>
  </si>
  <si>
    <t>その他＊２</t>
  </si>
  <si>
    <t>年齢</t>
  </si>
  <si>
    <t>感染地域</t>
  </si>
  <si>
    <t>ＡＩＤＳ患者</t>
  </si>
  <si>
    <t>＊１　両性間性的接触を含む。</t>
  </si>
  <si>
    <t>＊２　輸血などに伴う感染例や推定される感染経路が複数ある例を含む。</t>
  </si>
  <si>
    <t>－</t>
  </si>
  <si>
    <t>ＨＩＶ合計</t>
  </si>
  <si>
    <t>ブロック名</t>
  </si>
  <si>
    <t>前回累積件数</t>
  </si>
  <si>
    <t>%）</t>
  </si>
  <si>
    <t>東北</t>
  </si>
  <si>
    <t>ブロック計</t>
  </si>
  <si>
    <t>関東・甲信越</t>
  </si>
  <si>
    <t>北陸</t>
  </si>
  <si>
    <t>東海</t>
  </si>
  <si>
    <t>近畿</t>
  </si>
  <si>
    <t>中国・四国</t>
  </si>
  <si>
    <t>九州・沖縄</t>
  </si>
  <si>
    <t>平成９年</t>
  </si>
  <si>
    <t>平成１０年</t>
  </si>
  <si>
    <t>平成１１年</t>
  </si>
  <si>
    <t>都道府県</t>
  </si>
  <si>
    <t>上半期</t>
  </si>
  <si>
    <t>下半期</t>
  </si>
  <si>
    <t>第１四半期</t>
  </si>
  <si>
    <t>第２四半期</t>
  </si>
  <si>
    <t>第４四半期</t>
  </si>
  <si>
    <t>1月～6月</t>
  </si>
  <si>
    <t>7月～12月</t>
  </si>
  <si>
    <t>7月～１２月</t>
  </si>
  <si>
    <t>１月～３月</t>
  </si>
  <si>
    <t>４月～６月</t>
  </si>
  <si>
    <t>10月～12月</t>
  </si>
  <si>
    <t>年　計</t>
  </si>
  <si>
    <t>67</t>
  </si>
  <si>
    <t>(平成１２年)</t>
  </si>
  <si>
    <t>( 4)</t>
  </si>
  <si>
    <t>２００１年</t>
  </si>
  <si>
    <t>79</t>
  </si>
  <si>
    <t>（平成１３年）</t>
  </si>
  <si>
    <t>( 1)</t>
  </si>
  <si>
    <t>献 血 件 数 及 び ＨＩＶ 抗 体 陽 性 件 数</t>
  </si>
  <si>
    <t>（単位：件）</t>
  </si>
  <si>
    <t>平成12年</t>
  </si>
  <si>
    <t>平成9年</t>
  </si>
  <si>
    <t>平成10年</t>
  </si>
  <si>
    <t>平成11年</t>
  </si>
  <si>
    <t>平成12年</t>
  </si>
  <si>
    <t>平成13年</t>
  </si>
  <si>
    <t>平成14年</t>
  </si>
  <si>
    <t>平成15年</t>
  </si>
  <si>
    <t>年間</t>
  </si>
  <si>
    <t>第３四半期</t>
  </si>
  <si>
    <t>７月～９月</t>
  </si>
  <si>
    <t>保健所における相談件数</t>
  </si>
  <si>
    <t>保健所等におけるＨＩＶ抗体検査件数</t>
  </si>
  <si>
    <t>１月～6月</t>
  </si>
  <si>
    <t>（2,543）</t>
  </si>
  <si>
    <t>（2,947）</t>
  </si>
  <si>
    <t>(2,832)</t>
  </si>
  <si>
    <t>(3,901)</t>
  </si>
  <si>
    <t>(12,223)</t>
  </si>
  <si>
    <t>（　）内は、自治体が実施する保健所以外の検査件数（別掲）</t>
  </si>
  <si>
    <t>１．今回の報告期間は平成１４年１２月３０日より平成１５年３月３０日までの約３ヶ月であり、法定報告に基づく新規ＨＩＶ感染者報告数は１４６件、新規ＡＩＤＳ患者報告数は６８件であった。</t>
  </si>
  <si>
    <t>（前回：ＨＩＶ感染者１３９件・ＡＩＤＳ患者６１件）</t>
  </si>
  <si>
    <t>（前年同時期：ＨＩＶ感染者１２３件・ＡＩＤＳ患者６３件）</t>
  </si>
  <si>
    <t>　　   　　</t>
  </si>
  <si>
    <t>２．感染経路別に見ると、ＨＩＶ感染者では同性間性的接触によるものが８３件（約５７％）と第１位であり、すべて日本人男性であった。また、異性間性的接触によるものは４５件（約３１％）であり、感染経路として依然重要である。</t>
  </si>
  <si>
    <t>　　一方、ＡＩＤＳ患者では異性間性的接触によるものが３１件（前回３０件）、同性間性的接触によるものが１２件（前回１６件）で、異性間性的接触によるものが多い。</t>
  </si>
  <si>
    <t>３．年齢別に見ると、ＨＩＶ感染者では２０代～３０代の占める割合が高く、感染者全体</t>
  </si>
  <si>
    <t>　の約６８％（１００件）を占めている。一方、ＡＩＤＳ患者では患者分布はより高齢者</t>
  </si>
  <si>
    <t>　層に広がっている。</t>
  </si>
  <si>
    <t>　１４，６５７件、自治体が実施する保健所以外の検査件数は３，２５４件、相談件数が</t>
  </si>
  <si>
    <t>　３１，４２０件であり、前年同時期と比較すると大幅に増加している。</t>
  </si>
  <si>
    <t>　（平成１４年１月～３月末までの保健所における検査件数は１１，００３件、自治体が</t>
  </si>
  <si>
    <t>　実施する保健所以外の検査件数は２，５４３件、相談件数は２５，６９５件）</t>
  </si>
  <si>
    <t>　ＨＩＶ抗体・核酸増幅検査陽性件数は７件、１０万件当たりの陽性件数は０．５０４件であった。平成１４年の１０万件当たりの陽性件数は１．４１８件で、前年（１．３６８件）よりもさらに増加した。</t>
  </si>
  <si>
    <t>６．今回の報告はＨＩＶ感染者・ＡＩＤＳ患者ともに、前回報告・前年同時期報告のいずれと比較してもいまだ増加傾向にある。依然として男性の同性間性的接触による感染者の割合が高い傾向が続いており、積極的な予防施策が必要である。また、全体として男性・女性とも２０代及び３０代の感染者の割合が高く、こうした年齢層への啓発普及をこれまで以上に進めていくことが重要である。</t>
  </si>
  <si>
    <t>委員長コメント（３ヶ月報について）</t>
  </si>
  <si>
    <t>１　本日の委員会では、平成１４年１２月３０日より平成１５年３月３０日までの感染症法に基づく患者・感染者報告並びに平成１５年１月１日から３月３１日までの任意報告を解析した。</t>
  </si>
  <si>
    <t>２　平成１４年１２月３０日より平成１５年３月３０日までの間に感染症法に基づき報告された新規エイズ患者数は６８件、新規ＨＩＶ感染者数は１４６件であった。</t>
  </si>
  <si>
    <t>　　患者６８件、感染者１４６件の内訳は、</t>
  </si>
  <si>
    <t>　①感染原因別では、異性間の性的接触による患者３１件、感染者４５件、同性間の性的接触による患者１２件、感染者８３件、静注薬物濫用による感染者１件、母子感染による感染者１件、その他の原因による患者１件、感染者２件、原因不明の患者２４件、感染者１４件であった。</t>
  </si>
  <si>
    <t>　②性別では男性患者５７件、感染者１３５件、女性患者１１件、感染者１１件であった。</t>
  </si>
  <si>
    <t>　③年齢区分別では、患者は１０代１件、２０代１３件、３０代２４件、４０代１２件、５０歳以上１８件、感染者は、１０歳未満１件、２０代４３件、３０代５７件、４０代２１件、５０歳以上２４件であった。</t>
  </si>
  <si>
    <t>　④国籍別では日本人患者４２件、感染者１３２件、外国人患者２６件、感染者１４件であった。</t>
  </si>
  <si>
    <t>　⑤感染地域別では、国内で感染した患者３６件、感染者１１７件、海外で感染した患者１８件、感染者８件、感染地域不明患者１４件、感染者２１件であった。</t>
  </si>
  <si>
    <t>３　患者６８件、感染者１４６件のうち</t>
  </si>
  <si>
    <t>　①異性間の性的接触による患者３１件、感染者４５件のうち日本人男性は、患者１８件、　感染者３１件、日本人女性は、患者１件、感染者３件であった。また、外国人男性は、　患者７件、感染者６件、外国人女性は、患者５件、感染者５件であった。</t>
  </si>
  <si>
    <t>　②日本人男性患者４１件のうち１０代１件、２０代９件、３０代６件、４０代８件、</t>
  </si>
  <si>
    <t>　５０歳以上１７件、日本人男性感染者１２８件のうち、１０歳未満１件、２０代３７件、</t>
  </si>
  <si>
    <t>　３０代４６件、４０代２１件、５０歳以上２３件であった。また、日本人女性患者１件　は３０代、日本人女性感染者４件のうち２０代３件、５０歳以上１件であった。</t>
  </si>
  <si>
    <t>　③外国人男性患者１６件のうち、２０代２件、３０代１０件、４０代３件、５０歳以上</t>
  </si>
  <si>
    <t>　１件、外国人男性感染者７件のうち、２０代１件、３０代６件であった。また、外国人</t>
  </si>
  <si>
    <t>　女性患者１０件のうち、２０代２件、３０代７件、４０代１件、外国人女性感染者７件</t>
  </si>
  <si>
    <t>　のうち、２０代２件、３０代５件であった。</t>
  </si>
  <si>
    <t>　④国内感染による患者３６件のうち日本人男性が３２件、日本人女性が１件、外国人男</t>
  </si>
  <si>
    <t>　性が１件、外国人女性が２件であった。また、国内感染による感染者１１７件のうち日</t>
  </si>
  <si>
    <t>　本人男性が１１０件、日本人女性が３件、外国人男性が２件、外国人女性が２件であっ</t>
  </si>
  <si>
    <t>　た。</t>
  </si>
  <si>
    <t>　⑤海外感染による患者１８件のうち日本人男性が６件、外国人男性が７件、外国人女性</t>
  </si>
  <si>
    <t>　が５件であった。また、海外感染による感染者８件のうち日本人男性が５件、外国人男</t>
  </si>
  <si>
    <t>　性が１件、外国人女性が２件であった。</t>
  </si>
  <si>
    <t>　①キャリア等からエイズ患者になったとの報告１件であった。</t>
  </si>
  <si>
    <t>　②患者・感染者の死亡９件はエイズが原因が６件、その他の原因が３件であった。</t>
  </si>
  <si>
    <t>　③死亡報告９件のうち３０代５件、４０代１件、５０歳以上３件であった。</t>
  </si>
  <si>
    <t>５　　件、自治体が実施する保健所以外の検査件数は３，２５４件、保健所における相談件数　は３１，４２０件であった。</t>
  </si>
  <si>
    <t>６　平成１５年１月から３月末日までの献血件数１，３８８，９２０件（速報値）のうち、</t>
  </si>
  <si>
    <t>　ＨＩＶ陽性件数は７件であった。</t>
  </si>
  <si>
    <t>エイズ動向委員会の結果報告について</t>
  </si>
  <si>
    <t>２００２年</t>
  </si>
  <si>
    <t>（平成１４年）</t>
  </si>
  <si>
    <t>２００３年</t>
  </si>
  <si>
    <t>(平成15年1月～3月)</t>
  </si>
  <si>
    <t>（速　報　値）</t>
  </si>
  <si>
    <t xml:space="preserve">( 5) </t>
  </si>
  <si>
    <t xml:space="preserve">（ 0） </t>
  </si>
  <si>
    <t>82</t>
  </si>
  <si>
    <t>7</t>
  </si>
  <si>
    <t>・昭和６１年は、年中途から実施したことなどから、3,146,940件</t>
  </si>
  <si>
    <t xml:space="preserve">  内陽性件数１１件（女性０）となっている。</t>
  </si>
  <si>
    <t xml:space="preserve">　〔平成14年12月30日～平成15年3月30日〕 </t>
  </si>
  <si>
    <t>感染症法に基づくエイズ患者・感染者情報</t>
  </si>
  <si>
    <t>表２　平成１５年３月３０日現在のＨＩＶ感染者及びＡＩＤＳ患者の国籍別、性別、感染経路別報告数の累計</t>
  </si>
  <si>
    <r>
      <t>同性間の性的接触</t>
    </r>
    <r>
      <rPr>
        <vertAlign val="superscript"/>
        <sz val="11"/>
        <rFont val="ＭＳ Ｐゴシック"/>
        <family val="3"/>
      </rPr>
      <t>＊１</t>
    </r>
  </si>
  <si>
    <r>
      <t>その他</t>
    </r>
    <r>
      <rPr>
        <vertAlign val="superscript"/>
        <sz val="11"/>
        <rFont val="ＭＳ Ｐゴシック"/>
        <family val="3"/>
      </rPr>
      <t>＊２</t>
    </r>
  </si>
  <si>
    <r>
      <t>その他</t>
    </r>
    <r>
      <rPr>
        <vertAlign val="superscript"/>
        <sz val="11"/>
        <rFont val="ＭＳ Ｐゴシック"/>
        <family val="3"/>
      </rPr>
      <t>＊２</t>
    </r>
  </si>
  <si>
    <r>
      <t>AIDS合計</t>
    </r>
    <r>
      <rPr>
        <vertAlign val="superscript"/>
        <sz val="11"/>
        <rFont val="ＭＳ Ｐゴシック"/>
        <family val="3"/>
      </rPr>
      <t>＊3</t>
    </r>
  </si>
  <si>
    <r>
      <t>凝固因子製剤による感染者</t>
    </r>
    <r>
      <rPr>
        <vertAlign val="superscript"/>
        <sz val="11"/>
        <rFont val="ＭＳ Ｐゴシック"/>
        <family val="3"/>
      </rPr>
      <t>＊4</t>
    </r>
  </si>
  <si>
    <t>＊３　平成11年3月31日までの病状変化によるＡＩＤＳ患者報告数154件を含む</t>
  </si>
  <si>
    <t>＊４　「血液凝固異常症全国調査」による2001年5月31日現在の凝固因子製剤による感染者数</t>
  </si>
  <si>
    <t>　　　　（生存中のAIDS既発症者数167名及び死亡者数536名を含む）　　　</t>
  </si>
  <si>
    <t>※死亡者報告数</t>
  </si>
  <si>
    <t>　感染症法施行後の任意報告数（平成11年4月1日～平成15年3月31日）</t>
  </si>
  <si>
    <t>名</t>
  </si>
  <si>
    <r>
      <t>　エイズ予防法</t>
    </r>
    <r>
      <rPr>
        <vertAlign val="superscript"/>
        <sz val="11"/>
        <rFont val="ＭＳ Ｐゴシック"/>
        <family val="3"/>
      </rPr>
      <t>*5</t>
    </r>
    <r>
      <rPr>
        <sz val="11"/>
        <rFont val="ＭＳ Ｐゴシック"/>
        <family val="3"/>
      </rPr>
      <t>に基づく法定報告数（平成元年2月17日～平成11年3月31日）</t>
    </r>
  </si>
  <si>
    <r>
      <t>　凝固因子製剤による感染者の累積死亡者数</t>
    </r>
    <r>
      <rPr>
        <vertAlign val="superscript"/>
        <sz val="11"/>
        <rFont val="ＭＳ Ｐゴシック"/>
        <family val="3"/>
      </rPr>
      <t>*6</t>
    </r>
  </si>
  <si>
    <t>＊５　エイズ予防法第５条に基づき、血液凝固因子製剤による感染者を除く。</t>
  </si>
  <si>
    <t>＊６　「血液凝固異常症全国調査」による2001年5月31日現在の報告数</t>
  </si>
  <si>
    <t>表１　　ＨＩＶ感染者及びＡＩＤＳ患者の国籍別、性別、感染経路別、年齢別、感染地域別報告数</t>
  </si>
  <si>
    <t>前回報告</t>
  </si>
  <si>
    <t>累積報告</t>
  </si>
  <si>
    <t>今回報告</t>
  </si>
  <si>
    <t>前回報告</t>
  </si>
  <si>
    <t>今回報告</t>
  </si>
  <si>
    <t>表３　ＨＩＶ感染者及びＡＩＤＳ患者の都道府県別累積報告状況</t>
  </si>
  <si>
    <t>厚生労働省エイズ動向委員会</t>
  </si>
  <si>
    <t>１．結果</t>
  </si>
  <si>
    <t>（３）感染経路</t>
  </si>
  <si>
    <t>（４）外国国籍報告</t>
  </si>
  <si>
    <t>（５）推定される感染地域及び報告地</t>
  </si>
  <si>
    <t>エイズ動向委員会は、3ヶ月ごとに委員会を開催し、都道府県等からの報告に基づき患者発生動向を把握し公表している。今般、平成14年１年間の発生動向の概要を取りまとめたので報告する。なお、平成１４年エイズ発生動向の詳細については、後日発行する平成14年エイズ発生動向年報で述べることとする。</t>
  </si>
  <si>
    <r>
      <t>（１）</t>
    </r>
    <r>
      <rPr>
        <b/>
        <sz val="10.5"/>
        <color indexed="8"/>
        <rFont val="ＭＳ ゴシック"/>
        <family val="3"/>
      </rPr>
      <t>HIV感染者の報告数</t>
    </r>
  </si>
  <si>
    <r>
      <t>平成8年以降増加が続き、本年は日本国籍、外国国籍合わせて614件で前年（621件）とほぼ同数となった</t>
    </r>
    <r>
      <rPr>
        <sz val="10.5"/>
        <rFont val="ＭＳ ゴシック"/>
        <family val="3"/>
      </rPr>
      <t>（図1）。日本国籍例は521件、外国国籍例は93件であった。日本国籍男性の増加が顕著で、本年の報告数は前年（475件）を超え過去最高の481件となった。日本国籍女性は40件と前年（50件）に比べて少なかったが、年次推移は緩やかな増加傾向にある（図3）。</t>
    </r>
  </si>
  <si>
    <t>（２）AIDS患者の報告数</t>
  </si>
  <si>
    <r>
      <t>本年は</t>
    </r>
    <r>
      <rPr>
        <sz val="10.5"/>
        <color indexed="8"/>
        <rFont val="ＭＳ ゴシック"/>
        <family val="3"/>
      </rPr>
      <t>日本国籍、外国国籍合わせて</t>
    </r>
    <r>
      <rPr>
        <sz val="10.5"/>
        <rFont val="ＭＳ ゴシック"/>
        <family val="3"/>
      </rPr>
      <t>308件で、前年（332件）に比べて減少したが（図1）、日本国籍例は252件で、前年（245件）より多い。日本国籍例の男性は232件で、前年（221件）に比べて増加している。（図7）</t>
    </r>
  </si>
  <si>
    <t>本年のHIV感染者報告例の感染経路は、同性間の性的接触が329件（53.6％）、異性間の性的接触が203件（33.1％）で、性的接触によるものが合わせて532件（86.7%）を占めた（図2）。</t>
  </si>
  <si>
    <t>日本国籍例では、男性同性間の性的接触が305件と前年（300件）に比べて増加し、過去最高の報告数であった（図4）。また、男性異性間の性的接触も130件と前年（126件）に比べて増加し、過去最高の報告数であった。日本国籍女性の異性間性的接触によるHIV感染者は30件であり、年次によって増減はあるものの増加傾向にある（図5）。</t>
  </si>
  <si>
    <t>本年のAIDS患者報告例の感染経路は、異性間の性的接触による感染は133件（43.2％）、同性間の性的接触による感染は84件（27.3％）で、性的接触による感染が70.5％を占めた。</t>
  </si>
  <si>
    <t>日本国籍例の男性232件の内、異性間の性的接触は97件、同性間の性的接触は81件であった。</t>
  </si>
  <si>
    <t>また、1985年以降の累積報告数で日本国籍の異性間の性的接触によるHIV感染者の性比を年齢階級別にみると、全体に占める割合は少ないものの15-19歳層は女性が68.8%、20-24歳層は女性57.0%を占め、男性の占める割合の高い他の年齢層とは異なる（図6）。</t>
  </si>
  <si>
    <t>なお、静脈注射薬物濫用や母子感染によるものはHIV、AIDSともにいずれも1%以下にとどまっている（図2、8）。</t>
  </si>
  <si>
    <t>本年のHIV感染者では93件、AIDS患者では56件であった。HIV感染者の報告年次推移には大きな変化はないが、感染経路別では男性同性間の性的接触が増加傾向にある。（図9）</t>
  </si>
  <si>
    <t>HIV感染者の推定される感染地域は、全体の77.2%（474件）が国内感染で、日本国籍例では84.3%（439件）を占めていた。AIDS患者の推定される感染地域は全体の72.8％（186件）が国内での感染例であった。</t>
  </si>
  <si>
    <t>報告地は、東京、その他の関東甲信越ブロックが依然多く、本年報告例ではHIV感染者全体の64.3％（395件）、AIDS患者全体の70.5%（217件）を占めている。</t>
  </si>
  <si>
    <t>HIV感染者は近畿、九州ブロックで増加し、他のブロックは横ばいであった（図10）。</t>
  </si>
  <si>
    <t>2．まとめ</t>
  </si>
  <si>
    <t>　わが国におけるHIV感染者、AIDS患者の発生動向は依然として増加傾向にあり、静脈注射薬物濫用、母子感染によるものは少なく、性的接触によるものを中心として拡大しつつあると言える。特に、男性の同性間性的接触による感染に対しては、外国国籍者も含め、積極的な予防施策が必要である。また、異性間の性的接触に対しては、男性のみならず女性、特に若年層への重点的な啓発普及が必要である。HIV感染は、これまでの東京を中心とする関東地域の流行に加え、地方大都市においても感染拡大の傾向がみられ、これらの地域特性に配慮した対策の展開が望まれる。</t>
  </si>
  <si>
    <t>委員長コメント（平成１４年エイズ発生動向の概要について）</t>
  </si>
  <si>
    <t>平成14年は日本国籍・外国国籍合わせて614件で、前年（621件）とほぼ同数となっ</t>
  </si>
  <si>
    <t>去最高の481件となった（図3参照）。</t>
  </si>
  <si>
    <t>２　AIDS患者の報告数</t>
  </si>
  <si>
    <t>1参照）、日本国籍例は252件（75.3％）で、前年（245件）より多い。</t>
  </si>
  <si>
    <t>３　感染経路</t>
  </si>
  <si>
    <t>本年のHIV感染者報告例の感染経路は、同性間の性的接触が329件（53.6％）、異性間</t>
  </si>
  <si>
    <t>の性的接触が203件（33.1％）で、性的接触によるものが合わせて532件（86.7%）を占めた（図2参照）。</t>
  </si>
  <si>
    <t>日本国籍例では、男性同性間の性的接触が305件と前年（300件）に比べて微増し、過去最高の報告数であった（図4参照）。同様に、男性異性間の性的接触は130件と前年（126件）に比べて微増し、過去最高の報告数であった。</t>
  </si>
  <si>
    <t>本年のAIDS患者報告例の感染経路は、異性間の性的接触による感染は133件（43.2％）、</t>
  </si>
  <si>
    <t>同性間の性的接触による感染は84件（27.3％）で、性的接触による感染が70.5％を占</t>
  </si>
  <si>
    <t>めた。HIV、AIDSともに性的接触による感染が大半であり、静脈注射薬物濫用や母子感染によるものはいずれも1%以下にとどまっている（図2、8参照）。</t>
  </si>
  <si>
    <t>　また、1985年以降の累積報告数で日本国籍の異性間の性的接触によるHIV感染者の性比を年齢階級別にみると、全体に占める割合は少ないものの、15-19歳層は女性が68.8%、20-24歳層は女性が57.0%を占め、男性の占める割合の高い他の年齢層とは異なる（図6参照）。</t>
  </si>
  <si>
    <t>４　外国国籍報告</t>
  </si>
  <si>
    <t>本年のHIV感染者では93件、AIDS患者では56件であった。HIV感染者の報告年次推移には大きな変化はない（図9参照）。</t>
  </si>
  <si>
    <t>５　推定される感染地域及び報告地</t>
  </si>
  <si>
    <t>HIV感染者の推定される感染地域は、77.2%（474件）が国内感染、AIDS患者の推定さ</t>
  </si>
  <si>
    <t>れる感染地域は全体の72.8％（186件）が国内感染であった。</t>
  </si>
  <si>
    <t>報告地は、東京、その他の関東甲信越ブロックが依然多く、本年報告例ではHIV感染</t>
  </si>
  <si>
    <t>者の64.3％（395件）、AIDS患者の70.5%（217件）を占めている。</t>
  </si>
  <si>
    <t>６　まとめ</t>
  </si>
  <si>
    <t>　　わが国におけるHIV感染者、AIDS患者の発生動向は依然として増加傾向にあり、性的接触によるものを中心として拡大しつつある。特に、男性の同性間性的接触による感染に対しては、外国国籍者も含め、積極的な予防施策が必要である。また、異性間の性的接触については、全体に占める割合は少ないものの、若年層において女性の占める割合が過半数を占めており、男性のみならず女性への重点的な啓発普及が必要である。HIV感染は、これまでの東京を中心とする関東地域の流行に加え、地方大都市においても感染拡大の傾向がみられ、これらの地域特性に配慮した対策の展開が望まれる。</t>
  </si>
  <si>
    <t>なお、平成14年エイズ発生動向の詳細については、5月下旬に年報を公表予定である。</t>
  </si>
  <si>
    <r>
      <t>１　</t>
    </r>
    <r>
      <rPr>
        <sz val="12"/>
        <color indexed="8"/>
        <rFont val="ＭＳ ゴシック"/>
        <family val="3"/>
      </rPr>
      <t>HIV感染者の報告数</t>
    </r>
  </si>
  <si>
    <r>
      <t>た</t>
    </r>
    <r>
      <rPr>
        <sz val="12"/>
        <rFont val="ＭＳ ゴシック"/>
        <family val="3"/>
      </rPr>
      <t>（図1参照）。日本国籍男性の増加が顕著で、本年の報告数は前年（475件）を超え過</t>
    </r>
  </si>
  <si>
    <r>
      <t>本年は</t>
    </r>
    <r>
      <rPr>
        <sz val="12"/>
        <color indexed="8"/>
        <rFont val="ＭＳ ゴシック"/>
        <family val="3"/>
      </rPr>
      <t>日本国籍・外国国籍合わせて</t>
    </r>
    <r>
      <rPr>
        <sz val="12"/>
        <rFont val="ＭＳ ゴシック"/>
        <family val="3"/>
      </rPr>
      <t>308件で、前年（332件）に比べて減少したが（図</t>
    </r>
  </si>
  <si>
    <t>平成14年エイズ発生動向　–　概 要　–</t>
  </si>
  <si>
    <t>平成１５年４月２５日（金）</t>
  </si>
  <si>
    <t>照会先：医薬局血液対策課</t>
  </si>
  <si>
    <t>担当者：田中，石橋</t>
  </si>
  <si>
    <t>TEL:03-5253-1111(内線)2905,2906</t>
  </si>
  <si>
    <t>03-3595-2395(直通)</t>
  </si>
  <si>
    <t>　　性別で見ると、ＨＩＶ感染者・ＡＩＤＳ患者ともに男性が８割以上を占めており、これは前回同様の傾向である。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</si>
</sst>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Red]\(#,##0\)"/>
    <numFmt numFmtId="178" formatCode="\(#,##0\)"/>
    <numFmt numFmtId="179" formatCode="&quot;Yes&quot;;&quot;Yes&quot;;&quot;No&quot;"/>
    <numFmt numFmtId="180" formatCode="&quot;True&quot;;&quot;True&quot;;&quot;False&quot;"/>
    <numFmt numFmtId="181" formatCode="&quot;On&quot;;&quot;On&quot;;&quot;Off&quot;"/>
    <numFmt numFmtId="182" formatCode="#,##0.0"/>
    <numFmt numFmtId="183" formatCode="0.0"/>
    <numFmt numFmtId="184" formatCode="0_ "/>
    <numFmt numFmtId="185" formatCode="0.0_ "/>
    <numFmt numFmtId="186" formatCode="#,##0.0_);[Red]\(#,##0.0\)"/>
    <numFmt numFmtId="187" formatCode="&quot;$&quot;#,##0;&quot;$&quot;\-#,##0"/>
    <numFmt numFmtId="188" formatCode="&quot;$&quot;#,##0;[Red]&quot;$&quot;\-#,##0"/>
    <numFmt numFmtId="189" formatCode="&quot;$&quot;#,##0.00;&quot;$&quot;\-#,##0.00"/>
    <numFmt numFmtId="190" formatCode="&quot;$&quot;#,##0.00;[Red]&quot;$&quot;\-#,##0.00"/>
    <numFmt numFmtId="191" formatCode="_ &quot;$&quot;* #,##0_ ;_ &quot;$&quot;* \-#,##0_ ;_ &quot;$&quot;* &quot;-&quot;_ ;_ @_ "/>
    <numFmt numFmtId="192" formatCode="_ &quot;$&quot;* #,##0.00_ ;_ &quot;$&quot;* \-#,##0.00_ ;_ &quot;$&quot;* &quot;-&quot;??_ ;_ @_ "/>
    <numFmt numFmtId="193" formatCode="\(0\)"/>
    <numFmt numFmtId="194" formatCode="_(0\)"/>
    <numFmt numFmtId="195" formatCode="\ \(0\)"/>
    <numFmt numFmtId="196" formatCode="#,##0.0;[Red]\-#,##0.0"/>
    <numFmt numFmtId="197" formatCode="#,##0_);\(#,##0\)"/>
    <numFmt numFmtId="198" formatCode="\ 0"/>
    <numFmt numFmtId="199" formatCode="#,##0_ ;[Red]\-#,##0\ "/>
    <numFmt numFmtId="200" formatCode="#\ ?/4"/>
  </numFmts>
  <fonts count="91">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12"/>
      <name val="明朝"/>
      <family val="3"/>
    </font>
    <font>
      <sz val="6"/>
      <name val="ＭＳ Ｐゴシック"/>
      <family val="3"/>
    </font>
    <font>
      <sz val="6"/>
      <name val="明朝"/>
      <family val="3"/>
    </font>
    <font>
      <sz val="10"/>
      <name val="明朝"/>
      <family val="3"/>
    </font>
    <font>
      <u val="single"/>
      <sz val="12"/>
      <name val="明朝"/>
      <family val="3"/>
    </font>
    <font>
      <b/>
      <sz val="16"/>
      <name val="リュウミンL-KL"/>
      <family val="3"/>
    </font>
    <font>
      <sz val="14"/>
      <name val="明朝"/>
      <family val="3"/>
    </font>
    <font>
      <i/>
      <sz val="9"/>
      <name val="リュウミンL-KL"/>
      <family val="1"/>
    </font>
    <font>
      <sz val="11"/>
      <name val="リュウミンL-KL"/>
      <family val="1"/>
    </font>
    <font>
      <sz val="8"/>
      <name val="リュウミンL-KL"/>
      <family val="1"/>
    </font>
    <font>
      <sz val="9"/>
      <name val="リュウミンL-KL"/>
      <family val="1"/>
    </font>
    <font>
      <sz val="9"/>
      <color indexed="62"/>
      <name val="リュウミンL-KL"/>
      <family val="1"/>
    </font>
    <font>
      <sz val="8"/>
      <color indexed="62"/>
      <name val="リュウミンL-KL"/>
      <family val="1"/>
    </font>
    <font>
      <sz val="9"/>
      <color indexed="10"/>
      <name val="リュウミンL-KL"/>
      <family val="1"/>
    </font>
    <font>
      <sz val="9"/>
      <color indexed="8"/>
      <name val="Century"/>
      <family val="1"/>
    </font>
    <font>
      <sz val="9"/>
      <name val="Century"/>
      <family val="1"/>
    </font>
    <font>
      <sz val="9"/>
      <color indexed="8"/>
      <name val="リュウミンL-KL"/>
      <family val="1"/>
    </font>
    <font>
      <sz val="9"/>
      <color indexed="12"/>
      <name val="Century"/>
      <family val="1"/>
    </font>
    <font>
      <sz val="9"/>
      <name val="ＭＳ 明朝"/>
      <family val="1"/>
    </font>
    <font>
      <sz val="9"/>
      <color indexed="12"/>
      <name val="ＭＳ 明朝"/>
      <family val="1"/>
    </font>
    <font>
      <sz val="9"/>
      <name val="明朝"/>
      <family val="1"/>
    </font>
    <font>
      <sz val="11"/>
      <name val="Century"/>
      <family val="1"/>
    </font>
    <font>
      <sz val="9"/>
      <color indexed="12"/>
      <name val="ＭＳ Ｐ明朝"/>
      <family val="1"/>
    </font>
    <font>
      <sz val="9"/>
      <color indexed="39"/>
      <name val="Century"/>
      <family val="1"/>
    </font>
    <font>
      <sz val="12"/>
      <name val="ＭＳ ゴシック"/>
      <family val="3"/>
    </font>
    <font>
      <sz val="11"/>
      <name val="ＭＳ ゴシック"/>
      <family val="3"/>
    </font>
    <font>
      <sz val="10.5"/>
      <name val="ＭＳ ゴシック"/>
      <family val="3"/>
    </font>
    <font>
      <b/>
      <i/>
      <sz val="16"/>
      <name val="ＭＳ ゴシック"/>
      <family val="3"/>
    </font>
    <font>
      <b/>
      <i/>
      <sz val="16"/>
      <color indexed="10"/>
      <name val="ＭＳ ゴシック"/>
      <family val="3"/>
    </font>
    <font>
      <b/>
      <sz val="14"/>
      <name val="明朝"/>
      <family val="3"/>
    </font>
    <font>
      <b/>
      <sz val="8"/>
      <name val="明朝"/>
      <family val="3"/>
    </font>
    <font>
      <b/>
      <sz val="11"/>
      <color indexed="10"/>
      <name val="ＭＳ 明朝"/>
      <family val="1"/>
    </font>
    <font>
      <b/>
      <sz val="10"/>
      <name val="明朝"/>
      <family val="3"/>
    </font>
    <font>
      <sz val="12"/>
      <name val="ＭＳ Ｐゴシック"/>
      <family val="3"/>
    </font>
    <font>
      <b/>
      <sz val="14"/>
      <name val="ＭＳ Ｐゴシック"/>
      <family val="3"/>
    </font>
    <font>
      <b/>
      <sz val="11"/>
      <name val="ＭＳ Ｐゴシック"/>
      <family val="3"/>
    </font>
    <font>
      <sz val="11"/>
      <name val="ＭＳ Ｐ明朝"/>
      <family val="1"/>
    </font>
    <font>
      <b/>
      <sz val="11"/>
      <color indexed="10"/>
      <name val="ＭＳ Ｐゴシック"/>
      <family val="3"/>
    </font>
    <font>
      <i/>
      <sz val="11"/>
      <color indexed="8"/>
      <name val="ＭＳ Ｐゴシック"/>
      <family val="3"/>
    </font>
    <font>
      <i/>
      <sz val="11"/>
      <name val="ＭＳ Ｐ明朝"/>
      <family val="1"/>
    </font>
    <font>
      <sz val="11"/>
      <color indexed="8"/>
      <name val="ＭＳ Ｐゴシック"/>
      <family val="3"/>
    </font>
    <font>
      <sz val="11"/>
      <color indexed="12"/>
      <name val="ＭＳ Ｐゴシック"/>
      <family val="3"/>
    </font>
    <font>
      <vertAlign val="superscript"/>
      <sz val="11"/>
      <name val="ＭＳ Ｐゴシック"/>
      <family val="3"/>
    </font>
    <font>
      <sz val="10"/>
      <name val="ＭＳ Ｐゴシック"/>
      <family val="3"/>
    </font>
    <font>
      <sz val="11"/>
      <color indexed="10"/>
      <name val="ＭＳ Ｐゴシック"/>
      <family val="3"/>
    </font>
    <font>
      <b/>
      <sz val="12"/>
      <name val="ＭＳ ゴシック"/>
      <family val="3"/>
    </font>
    <font>
      <b/>
      <sz val="10.5"/>
      <name val="ＭＳ ゴシック"/>
      <family val="3"/>
    </font>
    <font>
      <b/>
      <sz val="10.5"/>
      <color indexed="8"/>
      <name val="ＭＳ ゴシック"/>
      <family val="3"/>
    </font>
    <font>
      <sz val="10.5"/>
      <color indexed="8"/>
      <name val="ＭＳ ゴシック"/>
      <family val="3"/>
    </font>
    <font>
      <sz val="12"/>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8"/>
      <name val="Century"/>
      <family val="1"/>
    </font>
    <font>
      <sz val="8"/>
      <color indexed="8"/>
      <name val="ＭＳ Ｐゴシック"/>
      <family val="3"/>
    </font>
    <font>
      <sz val="8"/>
      <color indexed="8"/>
      <name val="Times New Roman"/>
      <family val="1"/>
    </font>
    <font>
      <sz val="10.5"/>
      <color indexed="8"/>
      <name val="Times New Roman"/>
      <family val="1"/>
    </font>
    <font>
      <sz val="8"/>
      <color indexed="8"/>
      <name val="ＭＳ 明朝"/>
      <family val="1"/>
    </font>
    <font>
      <b/>
      <sz val="8"/>
      <color indexed="8"/>
      <name val="ＭＳ Ｐゴシック"/>
      <family val="3"/>
    </font>
    <font>
      <b/>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hair"/>
      <bottom style="double"/>
    </border>
    <border>
      <left style="thin"/>
      <right style="thin"/>
      <top style="thin"/>
      <bottom style="double"/>
    </border>
    <border>
      <left style="thin"/>
      <right style="thin"/>
      <top style="double"/>
      <bottom style="thin"/>
    </border>
    <border>
      <left style="thin"/>
      <right>
        <color indexed="63"/>
      </right>
      <top style="double"/>
      <bottom style="thin"/>
    </border>
    <border>
      <left style="thin"/>
      <right style="thin"/>
      <top style="double"/>
      <bottom style="double"/>
    </border>
    <border>
      <left style="thin"/>
      <right>
        <color indexed="63"/>
      </right>
      <top style="double"/>
      <bottom style="double"/>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style="thin"/>
      <right style="thin"/>
      <top>
        <color indexed="63"/>
      </top>
      <bottom style="double"/>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thick"/>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medium"/>
    </border>
    <border>
      <left>
        <color indexed="63"/>
      </left>
      <right>
        <color indexed="63"/>
      </right>
      <top style="thin"/>
      <bottom style="thick"/>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 fillId="0" borderId="0">
      <alignment/>
      <protection/>
    </xf>
    <xf numFmtId="0" fontId="3" fillId="0" borderId="0" applyNumberFormat="0" applyFill="0" applyBorder="0" applyAlignment="0" applyProtection="0"/>
    <xf numFmtId="0" fontId="90" fillId="32" borderId="0" applyNumberFormat="0" applyBorder="0" applyAlignment="0" applyProtection="0"/>
  </cellStyleXfs>
  <cellXfs count="339">
    <xf numFmtId="0" fontId="0" fillId="0" borderId="0" xfId="0" applyAlignment="1">
      <alignment/>
    </xf>
    <xf numFmtId="0" fontId="4" fillId="0" borderId="0" xfId="61" applyFont="1">
      <alignment/>
      <protection/>
    </xf>
    <xf numFmtId="0" fontId="1" fillId="0" borderId="10" xfId="61" applyFont="1" applyBorder="1">
      <alignment/>
      <protection/>
    </xf>
    <xf numFmtId="0" fontId="1" fillId="0" borderId="11" xfId="61" applyFont="1" applyBorder="1">
      <alignment/>
      <protection/>
    </xf>
    <xf numFmtId="0" fontId="7" fillId="0" borderId="11" xfId="61" applyFont="1" applyBorder="1">
      <alignment/>
      <protection/>
    </xf>
    <xf numFmtId="0" fontId="7" fillId="0" borderId="12" xfId="61" applyFont="1" applyBorder="1">
      <alignment/>
      <protection/>
    </xf>
    <xf numFmtId="0" fontId="1" fillId="0" borderId="0" xfId="61">
      <alignment/>
      <protection/>
    </xf>
    <xf numFmtId="0" fontId="4" fillId="0" borderId="0" xfId="61" applyFont="1" applyAlignment="1">
      <alignment horizontal="centerContinuous"/>
      <protection/>
    </xf>
    <xf numFmtId="0" fontId="1" fillId="0" borderId="0" xfId="61" applyAlignment="1">
      <alignment horizontal="centerContinuous"/>
      <protection/>
    </xf>
    <xf numFmtId="0" fontId="4" fillId="0" borderId="0" xfId="61" applyFont="1" applyAlignment="1">
      <alignment horizontal="left"/>
      <protection/>
    </xf>
    <xf numFmtId="49" fontId="4" fillId="0" borderId="0" xfId="61" applyNumberFormat="1" applyFont="1" applyAlignment="1">
      <alignment horizontal="left"/>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49" fontId="4" fillId="0" borderId="14" xfId="61" applyNumberFormat="1" applyFont="1" applyBorder="1" applyAlignment="1">
      <alignment horizontal="center"/>
      <protection/>
    </xf>
    <xf numFmtId="0" fontId="4" fillId="0" borderId="15" xfId="61" applyFont="1" applyBorder="1" applyAlignment="1">
      <alignment horizontal="center"/>
      <protection/>
    </xf>
    <xf numFmtId="0" fontId="4" fillId="0" borderId="16" xfId="61" applyFont="1" applyBorder="1" applyAlignment="1">
      <alignment horizontal="center"/>
      <protection/>
    </xf>
    <xf numFmtId="49" fontId="4" fillId="0" borderId="16" xfId="61" applyNumberFormat="1" applyFont="1" applyBorder="1" applyAlignment="1">
      <alignment horizontal="center"/>
      <protection/>
    </xf>
    <xf numFmtId="0" fontId="4" fillId="0" borderId="13" xfId="61" applyFont="1" applyBorder="1" applyAlignment="1">
      <alignment horizontal="left"/>
      <protection/>
    </xf>
    <xf numFmtId="0" fontId="4" fillId="0" borderId="14" xfId="61" applyFont="1" applyBorder="1" applyAlignment="1">
      <alignment horizontal="right"/>
      <protection/>
    </xf>
    <xf numFmtId="49" fontId="4" fillId="0" borderId="14" xfId="61" applyNumberFormat="1" applyFont="1" applyBorder="1" applyAlignment="1">
      <alignment horizontal="right"/>
      <protection/>
    </xf>
    <xf numFmtId="0" fontId="4" fillId="0" borderId="17" xfId="61" applyFont="1" applyBorder="1" applyAlignment="1">
      <alignment horizontal="center"/>
      <protection/>
    </xf>
    <xf numFmtId="3" fontId="4" fillId="0" borderId="18" xfId="61" applyNumberFormat="1" applyFont="1" applyBorder="1" applyAlignment="1">
      <alignment horizontal="center"/>
      <protection/>
    </xf>
    <xf numFmtId="49" fontId="4" fillId="0" borderId="18" xfId="61" applyNumberFormat="1" applyFont="1" applyBorder="1" applyAlignment="1">
      <alignment horizontal="center"/>
      <protection/>
    </xf>
    <xf numFmtId="176" fontId="4" fillId="0" borderId="18" xfId="61" applyNumberFormat="1" applyFont="1" applyBorder="1" applyAlignment="1">
      <alignment horizontal="center"/>
      <protection/>
    </xf>
    <xf numFmtId="176" fontId="4" fillId="0" borderId="16" xfId="61" applyNumberFormat="1" applyFont="1" applyBorder="1" applyAlignment="1">
      <alignment horizontal="center"/>
      <protection/>
    </xf>
    <xf numFmtId="3" fontId="4" fillId="0" borderId="14" xfId="61" applyNumberFormat="1" applyFont="1" applyBorder="1" applyAlignment="1">
      <alignment horizontal="center"/>
      <protection/>
    </xf>
    <xf numFmtId="176" fontId="4" fillId="0" borderId="14" xfId="61" applyNumberFormat="1" applyFont="1" applyBorder="1" applyAlignment="1">
      <alignment horizontal="center"/>
      <protection/>
    </xf>
    <xf numFmtId="0" fontId="4" fillId="0" borderId="0" xfId="61" applyFont="1" applyBorder="1" applyAlignment="1">
      <alignment horizontal="center"/>
      <protection/>
    </xf>
    <xf numFmtId="3" fontId="4" fillId="0" borderId="0" xfId="61" applyNumberFormat="1" applyFont="1" applyBorder="1" applyAlignment="1">
      <alignment horizontal="center"/>
      <protection/>
    </xf>
    <xf numFmtId="49" fontId="4" fillId="0" borderId="0" xfId="61" applyNumberFormat="1" applyFont="1" applyBorder="1" applyAlignment="1">
      <alignment horizontal="center"/>
      <protection/>
    </xf>
    <xf numFmtId="176" fontId="4" fillId="0" borderId="0" xfId="61" applyNumberFormat="1" applyFont="1" applyBorder="1" applyAlignment="1">
      <alignment horizontal="center"/>
      <protection/>
    </xf>
    <xf numFmtId="0" fontId="1" fillId="0" borderId="0" xfId="61" applyAlignment="1">
      <alignment wrapText="1"/>
      <protection/>
    </xf>
    <xf numFmtId="0" fontId="8" fillId="0" borderId="0" xfId="61" applyFont="1" applyAlignment="1">
      <alignment horizontal="left"/>
      <protection/>
    </xf>
    <xf numFmtId="0" fontId="10" fillId="0" borderId="0" xfId="0" applyFont="1" applyAlignment="1">
      <alignment/>
    </xf>
    <xf numFmtId="0" fontId="11" fillId="0" borderId="19" xfId="0" applyFont="1" applyBorder="1" applyAlignment="1">
      <alignment horizontal="centerContinuous"/>
    </xf>
    <xf numFmtId="0" fontId="12" fillId="0" borderId="0" xfId="0" applyFont="1" applyBorder="1" applyAlignment="1">
      <alignment horizontal="centerContinuous"/>
    </xf>
    <xf numFmtId="0" fontId="13" fillId="0" borderId="0" xfId="0" applyFont="1" applyBorder="1" applyAlignment="1" quotePrefix="1">
      <alignment horizontal="left"/>
    </xf>
    <xf numFmtId="0" fontId="14" fillId="0" borderId="19" xfId="0" applyFont="1" applyBorder="1" applyAlignment="1">
      <alignment horizontal="centerContinuous"/>
    </xf>
    <xf numFmtId="38" fontId="13" fillId="0" borderId="0" xfId="49" applyFont="1" applyBorder="1" applyAlignment="1">
      <alignment horizontal="left"/>
    </xf>
    <xf numFmtId="0" fontId="1" fillId="0" borderId="0" xfId="0" applyFont="1" applyAlignment="1">
      <alignment/>
    </xf>
    <xf numFmtId="0" fontId="15" fillId="0" borderId="14" xfId="0" applyFont="1" applyBorder="1" applyAlignment="1">
      <alignment horizontal="centerContinuous" vertical="center"/>
    </xf>
    <xf numFmtId="0" fontId="15" fillId="0" borderId="20" xfId="0" applyFont="1" applyBorder="1" applyAlignment="1">
      <alignment horizontal="centerContinuous" vertical="center"/>
    </xf>
    <xf numFmtId="38" fontId="15" fillId="0" borderId="21" xfId="49" applyFont="1" applyBorder="1" applyAlignment="1">
      <alignment horizontal="centerContinuous" vertical="center"/>
    </xf>
    <xf numFmtId="38" fontId="15" fillId="0" borderId="22" xfId="49" applyFont="1" applyBorder="1" applyAlignment="1">
      <alignment horizontal="centerContinuous" vertical="center"/>
    </xf>
    <xf numFmtId="0" fontId="7" fillId="0" borderId="0" xfId="0" applyFont="1" applyAlignment="1">
      <alignment vertical="center"/>
    </xf>
    <xf numFmtId="0" fontId="15" fillId="0" borderId="17" xfId="0" applyFont="1" applyBorder="1" applyAlignment="1" quotePrefix="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6" fillId="0" borderId="14" xfId="0" applyFont="1" applyBorder="1" applyAlignment="1">
      <alignment vertical="center"/>
    </xf>
    <xf numFmtId="177" fontId="16" fillId="0" borderId="18" xfId="0" applyNumberFormat="1" applyFont="1" applyBorder="1" applyAlignment="1">
      <alignment horizontal="center" vertical="center"/>
    </xf>
    <xf numFmtId="38" fontId="16" fillId="0" borderId="18" xfId="49" applyFont="1" applyBorder="1" applyAlignment="1">
      <alignment horizontal="center" vertical="center"/>
    </xf>
    <xf numFmtId="0" fontId="16" fillId="0" borderId="14" xfId="0" applyFont="1" applyBorder="1" applyAlignment="1">
      <alignment horizontal="center" vertical="center"/>
    </xf>
    <xf numFmtId="0" fontId="15" fillId="0" borderId="16" xfId="0" applyFont="1" applyBorder="1" applyAlignment="1">
      <alignment vertical="center"/>
    </xf>
    <xf numFmtId="0" fontId="16" fillId="0" borderId="17" xfId="0" applyFont="1" applyBorder="1" applyAlignment="1" quotePrefix="1">
      <alignment horizontal="center" vertical="center"/>
    </xf>
    <xf numFmtId="0" fontId="16" fillId="0" borderId="16" xfId="0" applyFont="1" applyBorder="1" applyAlignment="1" quotePrefix="1">
      <alignment horizontal="center" vertical="center"/>
    </xf>
    <xf numFmtId="0" fontId="16" fillId="0" borderId="17" xfId="0" applyFont="1" applyBorder="1" applyAlignment="1" quotePrefix="1">
      <alignment horizontal="distributed" vertical="center"/>
    </xf>
    <xf numFmtId="0" fontId="16" fillId="0" borderId="18" xfId="0" applyFont="1" applyBorder="1" applyAlignment="1" quotePrefix="1">
      <alignment horizontal="center" vertical="center"/>
    </xf>
    <xf numFmtId="177" fontId="16" fillId="0" borderId="16" xfId="0" applyNumberFormat="1" applyFont="1" applyBorder="1" applyAlignment="1">
      <alignment horizontal="center" vertical="center"/>
    </xf>
    <xf numFmtId="0" fontId="17" fillId="0" borderId="22" xfId="0" applyFont="1" applyBorder="1" applyAlignment="1" quotePrefix="1">
      <alignment horizontal="distributed" vertical="center"/>
    </xf>
    <xf numFmtId="38" fontId="18" fillId="0" borderId="22" xfId="49" applyFont="1" applyBorder="1" applyAlignment="1">
      <alignment vertical="center"/>
    </xf>
    <xf numFmtId="38" fontId="19" fillId="0" borderId="23" xfId="0" applyNumberFormat="1" applyFont="1" applyFill="1" applyBorder="1" applyAlignment="1">
      <alignment vertical="center"/>
    </xf>
    <xf numFmtId="38" fontId="18" fillId="0" borderId="22" xfId="49" applyFont="1" applyFill="1" applyBorder="1" applyAlignment="1">
      <alignment vertical="center"/>
    </xf>
    <xf numFmtId="38" fontId="19" fillId="0" borderId="22" xfId="49" applyFont="1" applyBorder="1" applyAlignment="1">
      <alignment vertical="center"/>
    </xf>
    <xf numFmtId="0" fontId="17" fillId="0" borderId="22" xfId="0" applyFont="1" applyBorder="1" applyAlignment="1">
      <alignment horizontal="distributed" vertical="center"/>
    </xf>
    <xf numFmtId="38" fontId="18" fillId="0" borderId="22" xfId="49" applyFont="1" applyBorder="1" applyAlignment="1" quotePrefix="1">
      <alignment vertical="center"/>
    </xf>
    <xf numFmtId="0" fontId="17" fillId="0" borderId="24" xfId="0" applyFont="1" applyBorder="1" applyAlignment="1">
      <alignment horizontal="distributed" vertical="center"/>
    </xf>
    <xf numFmtId="38" fontId="19" fillId="0" borderId="0" xfId="0" applyNumberFormat="1" applyFont="1" applyFill="1" applyBorder="1" applyAlignment="1">
      <alignment vertical="center"/>
    </xf>
    <xf numFmtId="38" fontId="18" fillId="0" borderId="25" xfId="49" applyFont="1" applyFill="1" applyBorder="1" applyAlignment="1">
      <alignment vertical="center"/>
    </xf>
    <xf numFmtId="38" fontId="18" fillId="0" borderId="25" xfId="49" applyFont="1" applyBorder="1" applyAlignment="1">
      <alignment vertical="center"/>
    </xf>
    <xf numFmtId="38" fontId="18" fillId="0" borderId="14" xfId="49" applyFont="1" applyBorder="1" applyAlignment="1">
      <alignment vertical="center"/>
    </xf>
    <xf numFmtId="0" fontId="20" fillId="0" borderId="26" xfId="0" applyFont="1" applyFill="1" applyBorder="1" applyAlignment="1">
      <alignment horizontal="centerContinuous" vertical="center"/>
    </xf>
    <xf numFmtId="38" fontId="21" fillId="0" borderId="27" xfId="49" applyFont="1" applyFill="1" applyBorder="1" applyAlignment="1" quotePrefix="1">
      <alignment vertical="center"/>
    </xf>
    <xf numFmtId="38" fontId="21" fillId="0" borderId="26" xfId="49" applyFont="1" applyFill="1" applyBorder="1" applyAlignment="1" quotePrefix="1">
      <alignment vertical="center"/>
    </xf>
    <xf numFmtId="38" fontId="18" fillId="0" borderId="28" xfId="49" applyFont="1" applyBorder="1" applyAlignment="1">
      <alignment vertical="center"/>
    </xf>
    <xf numFmtId="38" fontId="18" fillId="0" borderId="29" xfId="49" applyFont="1" applyBorder="1" applyAlignment="1">
      <alignment vertical="center"/>
    </xf>
    <xf numFmtId="38" fontId="19" fillId="0" borderId="28" xfId="49" applyFont="1" applyFill="1" applyBorder="1" applyAlignment="1" quotePrefix="1">
      <alignment vertical="center"/>
    </xf>
    <xf numFmtId="38" fontId="18" fillId="0" borderId="27" xfId="49" applyFont="1" applyFill="1" applyBorder="1" applyAlignment="1" quotePrefix="1">
      <alignment vertical="center"/>
    </xf>
    <xf numFmtId="38" fontId="21" fillId="0" borderId="30" xfId="49" applyFont="1" applyBorder="1" applyAlignment="1">
      <alignment vertical="center"/>
    </xf>
    <xf numFmtId="38" fontId="21" fillId="0" borderId="19" xfId="49" applyFont="1" applyBorder="1" applyAlignment="1">
      <alignment vertical="center"/>
    </xf>
    <xf numFmtId="38" fontId="21" fillId="0" borderId="26" xfId="49" applyFont="1" applyBorder="1" applyAlignment="1">
      <alignment vertical="center"/>
    </xf>
    <xf numFmtId="38" fontId="21" fillId="0" borderId="16" xfId="49" applyFont="1" applyBorder="1" applyAlignment="1">
      <alignment vertical="center"/>
    </xf>
    <xf numFmtId="0" fontId="22" fillId="0" borderId="0" xfId="0" applyFont="1" applyBorder="1" applyAlignment="1" quotePrefix="1">
      <alignment horizontal="left" vertical="center"/>
    </xf>
    <xf numFmtId="0" fontId="7" fillId="0" borderId="0" xfId="0" applyFont="1" applyBorder="1" applyAlignment="1">
      <alignment vertical="center"/>
    </xf>
    <xf numFmtId="0" fontId="23" fillId="0" borderId="0" xfId="0" applyFont="1" applyBorder="1" applyAlignment="1">
      <alignment vertical="center"/>
    </xf>
    <xf numFmtId="38" fontId="23" fillId="0" borderId="0" xfId="49" applyFont="1" applyBorder="1" applyAlignment="1">
      <alignment vertical="center"/>
    </xf>
    <xf numFmtId="38" fontId="19" fillId="0" borderId="0" xfId="49" applyFont="1" applyAlignment="1">
      <alignment vertical="center"/>
    </xf>
    <xf numFmtId="0" fontId="24" fillId="0" borderId="0" xfId="0" applyFont="1" applyAlignment="1">
      <alignment/>
    </xf>
    <xf numFmtId="0" fontId="24" fillId="0" borderId="0" xfId="0" applyFont="1" applyAlignment="1">
      <alignment/>
    </xf>
    <xf numFmtId="38" fontId="24" fillId="0" borderId="0" xfId="49" applyFont="1" applyAlignment="1">
      <alignment/>
    </xf>
    <xf numFmtId="38" fontId="19" fillId="0" borderId="0" xfId="49" applyFont="1" applyAlignment="1">
      <alignment horizontal="distributed"/>
    </xf>
    <xf numFmtId="38" fontId="25" fillId="0" borderId="0" xfId="49" applyFont="1" applyAlignment="1">
      <alignment horizontal="distributed"/>
    </xf>
    <xf numFmtId="38" fontId="1" fillId="0" borderId="0" xfId="49" applyFont="1" applyAlignment="1">
      <alignment horizontal="distributed"/>
    </xf>
    <xf numFmtId="0" fontId="0" fillId="0" borderId="0" xfId="0" applyAlignment="1">
      <alignment horizontal="center"/>
    </xf>
    <xf numFmtId="6" fontId="10" fillId="0" borderId="0" xfId="58" applyFont="1" applyAlignment="1">
      <alignment horizontal="distributed"/>
    </xf>
    <xf numFmtId="6" fontId="11" fillId="0" borderId="19" xfId="58" applyFont="1" applyBorder="1" applyAlignment="1">
      <alignment horizontal="centerContinuous"/>
    </xf>
    <xf numFmtId="6" fontId="12" fillId="0" borderId="0" xfId="58" applyFont="1" applyBorder="1" applyAlignment="1">
      <alignment horizontal="centerContinuous"/>
    </xf>
    <xf numFmtId="6" fontId="13" fillId="0" borderId="0" xfId="58" applyFont="1" applyBorder="1" applyAlignment="1" quotePrefix="1">
      <alignment horizontal="left"/>
    </xf>
    <xf numFmtId="6" fontId="14" fillId="0" borderId="19" xfId="58" applyFont="1" applyBorder="1" applyAlignment="1">
      <alignment horizontal="centerContinuous"/>
    </xf>
    <xf numFmtId="6" fontId="13" fillId="0" borderId="0" xfId="58" applyFont="1" applyBorder="1" applyAlignment="1">
      <alignment horizontal="left"/>
    </xf>
    <xf numFmtId="6" fontId="1" fillId="0" borderId="0" xfId="58" applyFont="1" applyAlignment="1">
      <alignment horizontal="distributed"/>
    </xf>
    <xf numFmtId="6" fontId="15" fillId="0" borderId="14" xfId="58" applyFont="1" applyBorder="1" applyAlignment="1">
      <alignment horizontal="centerContinuous" vertical="center"/>
    </xf>
    <xf numFmtId="6" fontId="15" fillId="0" borderId="20" xfId="58" applyFont="1" applyBorder="1" applyAlignment="1">
      <alignment horizontal="centerContinuous" vertical="center"/>
    </xf>
    <xf numFmtId="6" fontId="15" fillId="0" borderId="21" xfId="58" applyFont="1" applyBorder="1" applyAlignment="1">
      <alignment horizontal="centerContinuous" vertical="center"/>
    </xf>
    <xf numFmtId="6" fontId="7" fillId="0" borderId="0" xfId="58" applyFont="1" applyAlignment="1">
      <alignment vertical="center"/>
    </xf>
    <xf numFmtId="6" fontId="15" fillId="0" borderId="17" xfId="58" applyFont="1" applyBorder="1" applyAlignment="1" quotePrefix="1">
      <alignment horizontal="center" vertical="center"/>
    </xf>
    <xf numFmtId="6" fontId="15" fillId="0" borderId="17" xfId="58" applyFont="1" applyBorder="1" applyAlignment="1">
      <alignment horizontal="center" vertical="center"/>
    </xf>
    <xf numFmtId="6" fontId="15" fillId="0" borderId="14" xfId="58" applyFont="1" applyBorder="1" applyAlignment="1">
      <alignment horizontal="center" vertical="center"/>
    </xf>
    <xf numFmtId="6" fontId="15" fillId="0" borderId="18" xfId="58" applyFont="1" applyBorder="1" applyAlignment="1">
      <alignment horizontal="center" vertical="center"/>
    </xf>
    <xf numFmtId="6" fontId="16" fillId="0" borderId="14" xfId="58" applyFont="1" applyBorder="1" applyAlignment="1">
      <alignment horizontal="center" vertical="center"/>
    </xf>
    <xf numFmtId="6" fontId="16" fillId="0" borderId="17" xfId="58" applyFont="1" applyBorder="1" applyAlignment="1">
      <alignment horizontal="center" vertical="center"/>
    </xf>
    <xf numFmtId="6" fontId="16" fillId="0" borderId="18" xfId="58" applyFont="1" applyBorder="1" applyAlignment="1">
      <alignment horizontal="center" vertical="center"/>
    </xf>
    <xf numFmtId="6" fontId="15" fillId="0" borderId="16" xfId="58" applyFont="1" applyBorder="1" applyAlignment="1">
      <alignment vertical="center"/>
    </xf>
    <xf numFmtId="6" fontId="16" fillId="0" borderId="17" xfId="58" applyFont="1" applyBorder="1" applyAlignment="1" quotePrefix="1">
      <alignment horizontal="center" vertical="center"/>
    </xf>
    <xf numFmtId="6" fontId="16" fillId="0" borderId="16" xfId="58" applyFont="1" applyBorder="1" applyAlignment="1" quotePrefix="1">
      <alignment horizontal="center" vertical="center"/>
    </xf>
    <xf numFmtId="6" fontId="16" fillId="0" borderId="15" xfId="58" applyFont="1" applyBorder="1" applyAlignment="1" quotePrefix="1">
      <alignment horizontal="center" vertical="center"/>
    </xf>
    <xf numFmtId="6" fontId="16" fillId="0" borderId="18" xfId="58" applyFont="1" applyBorder="1" applyAlignment="1" quotePrefix="1">
      <alignment horizontal="center" vertical="center"/>
    </xf>
    <xf numFmtId="6" fontId="16" fillId="0" borderId="16" xfId="58" applyFont="1" applyBorder="1" applyAlignment="1">
      <alignment horizontal="center" vertical="center"/>
    </xf>
    <xf numFmtId="6" fontId="16" fillId="0" borderId="15" xfId="58" applyFont="1" applyBorder="1" applyAlignment="1">
      <alignment horizontal="center" vertical="center"/>
    </xf>
    <xf numFmtId="38" fontId="18" fillId="0" borderId="20" xfId="49" applyFont="1" applyBorder="1" applyAlignment="1">
      <alignment vertical="center"/>
    </xf>
    <xf numFmtId="38" fontId="19" fillId="0" borderId="11" xfId="49" applyFont="1" applyBorder="1" applyAlignment="1">
      <alignment vertical="center"/>
    </xf>
    <xf numFmtId="38" fontId="18" fillId="0" borderId="17" xfId="49" applyFont="1" applyFill="1" applyBorder="1" applyAlignment="1">
      <alignment vertical="center"/>
    </xf>
    <xf numFmtId="38" fontId="21" fillId="0" borderId="31" xfId="49" applyFont="1" applyFill="1" applyBorder="1" applyAlignment="1" quotePrefix="1">
      <alignment vertical="center"/>
    </xf>
    <xf numFmtId="38" fontId="21" fillId="0" borderId="32" xfId="49" applyFont="1" applyFill="1" applyBorder="1" applyAlignment="1" quotePrefix="1">
      <alignment vertical="center"/>
    </xf>
    <xf numFmtId="178" fontId="27" fillId="0" borderId="12" xfId="0" applyNumberFormat="1" applyFont="1" applyBorder="1" applyAlignment="1" quotePrefix="1">
      <alignment horizontal="right" vertical="center"/>
    </xf>
    <xf numFmtId="38" fontId="21" fillId="0" borderId="32" xfId="49" applyFont="1" applyFill="1" applyBorder="1" applyAlignment="1" quotePrefix="1">
      <alignment horizontal="right" vertical="center"/>
    </xf>
    <xf numFmtId="0" fontId="20" fillId="0" borderId="33" xfId="0" applyFont="1" applyFill="1" applyBorder="1" applyAlignment="1">
      <alignment horizontal="center" vertical="center"/>
    </xf>
    <xf numFmtId="178" fontId="26" fillId="0" borderId="34" xfId="49" applyNumberFormat="1" applyFont="1" applyFill="1" applyBorder="1" applyAlignment="1" quotePrefix="1">
      <alignment horizontal="right" vertical="center"/>
    </xf>
    <xf numFmtId="38" fontId="18" fillId="0" borderId="32" xfId="49" applyFont="1" applyFill="1" applyBorder="1" applyAlignment="1" quotePrefix="1">
      <alignment vertical="center"/>
    </xf>
    <xf numFmtId="38" fontId="21" fillId="0" borderId="32" xfId="49" applyFont="1" applyBorder="1" applyAlignment="1">
      <alignment vertical="center"/>
    </xf>
    <xf numFmtId="38" fontId="27" fillId="0" borderId="32" xfId="0" applyNumberFormat="1" applyFont="1" applyBorder="1" applyAlignment="1">
      <alignment vertical="center"/>
    </xf>
    <xf numFmtId="38" fontId="18" fillId="0" borderId="16" xfId="49" applyFont="1" applyFill="1" applyBorder="1" applyAlignment="1" quotePrefix="1">
      <alignment vertical="center"/>
    </xf>
    <xf numFmtId="38" fontId="21" fillId="0" borderId="16" xfId="49" applyFont="1" applyFill="1" applyBorder="1" applyAlignment="1" quotePrefix="1">
      <alignment horizontal="right" vertical="center"/>
    </xf>
    <xf numFmtId="0" fontId="22" fillId="0" borderId="0" xfId="0" applyFont="1" applyBorder="1" applyAlignment="1">
      <alignment horizontal="left" vertical="center"/>
    </xf>
    <xf numFmtId="38" fontId="1" fillId="0" borderId="0" xfId="0" applyNumberFormat="1" applyFont="1" applyAlignment="1">
      <alignment/>
    </xf>
    <xf numFmtId="38" fontId="1" fillId="0" borderId="0" xfId="49" applyFont="1" applyAlignment="1">
      <alignment horizontal="right"/>
    </xf>
    <xf numFmtId="58" fontId="28" fillId="0" borderId="0" xfId="0" applyNumberFormat="1" applyFont="1" applyAlignment="1">
      <alignment horizontal="justify" vertical="center" wrapText="1"/>
    </xf>
    <xf numFmtId="0" fontId="28" fillId="0" borderId="0" xfId="0" applyFont="1" applyAlignment="1">
      <alignment horizontal="justify" vertical="center" wrapText="1"/>
    </xf>
    <xf numFmtId="0" fontId="28" fillId="0" borderId="0" xfId="0" applyFont="1" applyAlignment="1">
      <alignment horizontal="center" vertical="center" wrapText="1"/>
    </xf>
    <xf numFmtId="0" fontId="29" fillId="0" borderId="0" xfId="0" applyFont="1" applyAlignment="1">
      <alignment/>
    </xf>
    <xf numFmtId="58" fontId="30" fillId="0" borderId="0" xfId="0" applyNumberFormat="1" applyFont="1" applyAlignment="1">
      <alignment horizontal="justify" vertical="center" wrapText="1"/>
    </xf>
    <xf numFmtId="0" fontId="30" fillId="0" borderId="0" xfId="0" applyFont="1" applyAlignment="1">
      <alignment horizontal="justify" vertical="center" wrapText="1"/>
    </xf>
    <xf numFmtId="0" fontId="30" fillId="0" borderId="0" xfId="0" applyFont="1" applyAlignment="1">
      <alignment horizontal="center" vertical="center" wrapText="1"/>
    </xf>
    <xf numFmtId="0" fontId="29" fillId="0" borderId="0" xfId="0" applyFont="1" applyAlignment="1">
      <alignment horizontal="justify" vertical="center" wrapText="1"/>
    </xf>
    <xf numFmtId="0" fontId="37" fillId="0" borderId="35" xfId="0" applyFont="1" applyBorder="1" applyAlignment="1">
      <alignment horizontal="center" vertical="top" wrapText="1"/>
    </xf>
    <xf numFmtId="0" fontId="37" fillId="0" borderId="36" xfId="0" applyFont="1" applyBorder="1" applyAlignment="1">
      <alignment horizontal="center" vertical="top" wrapText="1"/>
    </xf>
    <xf numFmtId="0" fontId="37" fillId="0" borderId="14" xfId="0" applyFont="1" applyBorder="1" applyAlignment="1">
      <alignment horizontal="center" vertical="top" wrapText="1"/>
    </xf>
    <xf numFmtId="0" fontId="37" fillId="0" borderId="16" xfId="0" applyFont="1" applyBorder="1" applyAlignment="1">
      <alignment horizontal="center" vertical="top" wrapText="1"/>
    </xf>
    <xf numFmtId="0" fontId="37" fillId="0" borderId="13" xfId="0" applyFont="1" applyBorder="1" applyAlignment="1">
      <alignment horizontal="center" vertical="top" wrapText="1"/>
    </xf>
    <xf numFmtId="0" fontId="37" fillId="0" borderId="15" xfId="0" applyFont="1" applyBorder="1" applyAlignment="1">
      <alignment horizontal="center" vertical="top" wrapText="1"/>
    </xf>
    <xf numFmtId="3" fontId="37" fillId="0" borderId="14" xfId="0" applyNumberFormat="1" applyFont="1" applyBorder="1" applyAlignment="1">
      <alignment horizontal="center" vertical="top" wrapText="1"/>
    </xf>
    <xf numFmtId="0" fontId="4" fillId="0" borderId="0" xfId="61" applyFont="1" applyAlignment="1">
      <alignment/>
      <protection/>
    </xf>
    <xf numFmtId="0" fontId="32" fillId="0" borderId="0" xfId="0" applyFont="1" applyFill="1" applyBorder="1" applyAlignment="1" quotePrefix="1">
      <alignment horizontal="centerContinuous"/>
    </xf>
    <xf numFmtId="0" fontId="33" fillId="0" borderId="0" xfId="0" applyFont="1" applyFill="1" applyBorder="1" applyAlignment="1" quotePrefix="1">
      <alignment horizontal="centerContinuous"/>
    </xf>
    <xf numFmtId="0" fontId="34" fillId="0" borderId="0" xfId="0" applyFont="1" applyFill="1" applyBorder="1" applyAlignment="1">
      <alignment horizontal="centerContinuous"/>
    </xf>
    <xf numFmtId="0" fontId="31" fillId="0" borderId="0" xfId="0" applyFont="1" applyFill="1" applyBorder="1" applyAlignment="1" quotePrefix="1">
      <alignment horizontal="centerContinuous"/>
    </xf>
    <xf numFmtId="0" fontId="34" fillId="0" borderId="0" xfId="0" applyFont="1" applyFill="1" applyBorder="1" applyAlignment="1">
      <alignment/>
    </xf>
    <xf numFmtId="0" fontId="35" fillId="0" borderId="0" xfId="0" applyFont="1" applyFill="1" applyBorder="1" applyAlignment="1">
      <alignment horizontal="centerContinuous"/>
    </xf>
    <xf numFmtId="0" fontId="36" fillId="0" borderId="0" xfId="0" applyFont="1" applyFill="1" applyBorder="1" applyAlignment="1" quotePrefix="1">
      <alignment horizontal="centerContinuous"/>
    </xf>
    <xf numFmtId="0" fontId="36" fillId="0" borderId="0" xfId="0" applyFont="1" applyFill="1" applyBorder="1" applyAlignment="1">
      <alignment horizontal="centerContinuous"/>
    </xf>
    <xf numFmtId="0" fontId="33" fillId="0" borderId="0" xfId="0" applyFont="1" applyFill="1" applyBorder="1" applyAlignment="1">
      <alignment/>
    </xf>
    <xf numFmtId="0" fontId="38" fillId="0" borderId="0" xfId="0" applyFont="1" applyBorder="1" applyAlignment="1">
      <alignment/>
    </xf>
    <xf numFmtId="0" fontId="39" fillId="0" borderId="0" xfId="0" applyFont="1" applyBorder="1" applyAlignment="1">
      <alignment/>
    </xf>
    <xf numFmtId="0" fontId="39" fillId="0" borderId="0" xfId="0" applyFont="1" applyAlignment="1">
      <alignment/>
    </xf>
    <xf numFmtId="0" fontId="39" fillId="1" borderId="37" xfId="0" applyFont="1" applyFill="1" applyBorder="1" applyAlignment="1">
      <alignment horizontal="center"/>
    </xf>
    <xf numFmtId="0" fontId="39" fillId="1" borderId="38" xfId="0" applyFont="1" applyFill="1" applyBorder="1" applyAlignment="1">
      <alignment horizontal="centerContinuous"/>
    </xf>
    <xf numFmtId="0" fontId="39" fillId="1" borderId="38" xfId="0" applyFont="1" applyFill="1" applyBorder="1" applyAlignment="1">
      <alignment/>
    </xf>
    <xf numFmtId="0" fontId="39" fillId="1" borderId="0" xfId="0" applyFont="1" applyFill="1" applyBorder="1" applyAlignment="1">
      <alignment horizontal="center"/>
    </xf>
    <xf numFmtId="0" fontId="39" fillId="1" borderId="0" xfId="0" applyFont="1" applyFill="1" applyAlignment="1">
      <alignment/>
    </xf>
    <xf numFmtId="0" fontId="39" fillId="1" borderId="23" xfId="0" applyFont="1" applyFill="1" applyBorder="1" applyAlignment="1">
      <alignment horizontal="centerContinuous"/>
    </xf>
    <xf numFmtId="0" fontId="39" fillId="1" borderId="39" xfId="0" applyFont="1" applyFill="1" applyBorder="1" applyAlignment="1">
      <alignment horizontal="center"/>
    </xf>
    <xf numFmtId="0" fontId="0" fillId="1" borderId="39" xfId="0" applyFill="1" applyBorder="1" applyAlignment="1">
      <alignment horizontal="center"/>
    </xf>
    <xf numFmtId="0" fontId="39" fillId="1" borderId="0" xfId="0" applyFont="1" applyFill="1" applyAlignment="1">
      <alignment horizontal="center"/>
    </xf>
    <xf numFmtId="0" fontId="0" fillId="1" borderId="0" xfId="0" applyFill="1" applyAlignment="1">
      <alignment horizontal="center"/>
    </xf>
    <xf numFmtId="0" fontId="39" fillId="0" borderId="0" xfId="0" applyFont="1" applyAlignment="1">
      <alignment horizontal="center"/>
    </xf>
    <xf numFmtId="0" fontId="39" fillId="0" borderId="40" xfId="0" applyFont="1" applyBorder="1" applyAlignment="1">
      <alignment horizontal="left"/>
    </xf>
    <xf numFmtId="0" fontId="39" fillId="0" borderId="40" xfId="0" applyFont="1" applyBorder="1" applyAlignment="1">
      <alignment horizontal="center"/>
    </xf>
    <xf numFmtId="0" fontId="0" fillId="0" borderId="40" xfId="0" applyBorder="1" applyAlignment="1">
      <alignment horizontal="center"/>
    </xf>
    <xf numFmtId="0" fontId="39" fillId="0" borderId="40" xfId="0" applyFont="1" applyBorder="1" applyAlignment="1">
      <alignment horizontal="right"/>
    </xf>
    <xf numFmtId="0" fontId="40" fillId="0" borderId="40" xfId="0" applyFont="1" applyBorder="1" applyAlignment="1">
      <alignment horizontal="right"/>
    </xf>
    <xf numFmtId="0" fontId="41" fillId="0" borderId="0" xfId="0" applyFont="1" applyAlignment="1">
      <alignment/>
    </xf>
    <xf numFmtId="0" fontId="42" fillId="0" borderId="0" xfId="0" applyFont="1" applyAlignment="1">
      <alignment/>
    </xf>
    <xf numFmtId="0" fontId="39" fillId="0" borderId="41" xfId="0" applyFont="1" applyBorder="1" applyAlignment="1">
      <alignment horizontal="right"/>
    </xf>
    <xf numFmtId="0" fontId="43" fillId="0" borderId="41" xfId="0" applyFont="1" applyBorder="1" applyAlignment="1">
      <alignment horizontal="right"/>
    </xf>
    <xf numFmtId="0" fontId="0" fillId="0" borderId="41" xfId="0" applyBorder="1" applyAlignment="1">
      <alignment/>
    </xf>
    <xf numFmtId="0" fontId="39" fillId="0" borderId="0" xfId="0" applyFont="1" applyBorder="1" applyAlignment="1">
      <alignment horizontal="right"/>
    </xf>
    <xf numFmtId="0" fontId="43" fillId="0" borderId="0" xfId="0" applyFont="1" applyBorder="1" applyAlignment="1">
      <alignment horizontal="right"/>
    </xf>
    <xf numFmtId="0" fontId="0" fillId="0" borderId="0" xfId="0" applyBorder="1" applyAlignment="1">
      <alignment/>
    </xf>
    <xf numFmtId="0" fontId="41" fillId="0" borderId="0" xfId="0" applyFont="1" applyBorder="1" applyAlignment="1">
      <alignment/>
    </xf>
    <xf numFmtId="0" fontId="42" fillId="0" borderId="0" xfId="0" applyFont="1" applyBorder="1" applyAlignment="1">
      <alignment/>
    </xf>
    <xf numFmtId="0" fontId="39" fillId="0" borderId="42" xfId="0" applyFont="1" applyBorder="1" applyAlignment="1">
      <alignment/>
    </xf>
    <xf numFmtId="0" fontId="0" fillId="0" borderId="42" xfId="0" applyBorder="1" applyAlignment="1">
      <alignment/>
    </xf>
    <xf numFmtId="0" fontId="41" fillId="0" borderId="42" xfId="0" applyFont="1" applyBorder="1" applyAlignment="1">
      <alignment/>
    </xf>
    <xf numFmtId="0" fontId="42" fillId="0" borderId="42" xfId="0" applyFont="1" applyBorder="1" applyAlignment="1">
      <alignment/>
    </xf>
    <xf numFmtId="0" fontId="39" fillId="0" borderId="42" xfId="0" applyFont="1" applyBorder="1" applyAlignment="1">
      <alignment horizontal="right"/>
    </xf>
    <xf numFmtId="0" fontId="43" fillId="0" borderId="42" xfId="0" applyFont="1" applyBorder="1" applyAlignment="1">
      <alignment horizontal="right"/>
    </xf>
    <xf numFmtId="0" fontId="41" fillId="0" borderId="0" xfId="0" applyFont="1" applyFill="1" applyBorder="1" applyAlignment="1">
      <alignment/>
    </xf>
    <xf numFmtId="0" fontId="42" fillId="0" borderId="0" xfId="0" applyFont="1" applyFill="1" applyBorder="1" applyAlignment="1">
      <alignment/>
    </xf>
    <xf numFmtId="0" fontId="39" fillId="0" borderId="39" xfId="0" applyFont="1" applyBorder="1" applyAlignment="1">
      <alignment/>
    </xf>
    <xf numFmtId="0" fontId="0" fillId="0" borderId="39" xfId="0" applyBorder="1" applyAlignment="1">
      <alignment/>
    </xf>
    <xf numFmtId="0" fontId="41" fillId="0" borderId="39" xfId="0" applyFont="1" applyBorder="1" applyAlignment="1">
      <alignment/>
    </xf>
    <xf numFmtId="0" fontId="42" fillId="0" borderId="39" xfId="0" applyFont="1" applyBorder="1" applyAlignment="1">
      <alignment/>
    </xf>
    <xf numFmtId="0" fontId="44" fillId="0" borderId="40" xfId="0" applyFont="1" applyBorder="1" applyAlignment="1">
      <alignment horizontal="right"/>
    </xf>
    <xf numFmtId="0" fontId="0" fillId="0" borderId="0" xfId="0" applyBorder="1" applyAlignment="1">
      <alignment horizontal="center"/>
    </xf>
    <xf numFmtId="0" fontId="39" fillId="0" borderId="39" xfId="0" applyFont="1" applyBorder="1" applyAlignment="1">
      <alignment horizontal="right"/>
    </xf>
    <xf numFmtId="0" fontId="43" fillId="0" borderId="39" xfId="0" applyFont="1" applyBorder="1" applyAlignment="1">
      <alignment horizontal="right"/>
    </xf>
    <xf numFmtId="0" fontId="0" fillId="1" borderId="37" xfId="0" applyFill="1" applyBorder="1" applyAlignment="1">
      <alignment horizontal="center"/>
    </xf>
    <xf numFmtId="0" fontId="0" fillId="1" borderId="38" xfId="0" applyFill="1" applyBorder="1" applyAlignment="1">
      <alignment horizontal="centerContinuous"/>
    </xf>
    <xf numFmtId="38" fontId="45" fillId="0" borderId="0" xfId="49" applyFont="1" applyAlignment="1">
      <alignment horizontal="right"/>
    </xf>
    <xf numFmtId="38" fontId="0" fillId="0" borderId="0" xfId="49" applyFont="1" applyAlignment="1">
      <alignment horizontal="right"/>
    </xf>
    <xf numFmtId="38" fontId="0" fillId="0" borderId="0" xfId="49" applyFont="1" applyAlignment="1">
      <alignment/>
    </xf>
    <xf numFmtId="38" fontId="45" fillId="0" borderId="42" xfId="49" applyFont="1" applyBorder="1" applyAlignment="1">
      <alignment horizontal="right"/>
    </xf>
    <xf numFmtId="38" fontId="0" fillId="0" borderId="42" xfId="49" applyFont="1" applyBorder="1" applyAlignment="1">
      <alignment horizontal="right"/>
    </xf>
    <xf numFmtId="38" fontId="0" fillId="0" borderId="42" xfId="49" applyFont="1" applyBorder="1" applyAlignment="1">
      <alignment/>
    </xf>
    <xf numFmtId="38" fontId="0" fillId="0" borderId="39" xfId="49" applyFont="1" applyFill="1" applyBorder="1" applyAlignment="1">
      <alignment/>
    </xf>
    <xf numFmtId="38" fontId="0" fillId="0" borderId="39" xfId="49" applyFont="1" applyBorder="1" applyAlignment="1">
      <alignment/>
    </xf>
    <xf numFmtId="0" fontId="0" fillId="0" borderId="43" xfId="0" applyBorder="1" applyAlignment="1">
      <alignment/>
    </xf>
    <xf numFmtId="38" fontId="0" fillId="0" borderId="43" xfId="49" applyFont="1" applyFill="1" applyBorder="1" applyAlignment="1">
      <alignment/>
    </xf>
    <xf numFmtId="38" fontId="0" fillId="0" borderId="43" xfId="49" applyFont="1" applyBorder="1" applyAlignment="1">
      <alignment/>
    </xf>
    <xf numFmtId="38" fontId="0" fillId="0" borderId="43" xfId="49"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Alignment="1">
      <alignment/>
    </xf>
    <xf numFmtId="0" fontId="0" fillId="0" borderId="0" xfId="0" applyAlignment="1">
      <alignment wrapText="1"/>
    </xf>
    <xf numFmtId="0" fontId="0" fillId="0" borderId="44" xfId="0" applyBorder="1" applyAlignment="1">
      <alignment/>
    </xf>
    <xf numFmtId="0" fontId="0" fillId="0" borderId="44" xfId="0" applyFont="1" applyFill="1" applyBorder="1" applyAlignment="1" quotePrefix="1">
      <alignment horizontal="left"/>
    </xf>
    <xf numFmtId="0" fontId="0" fillId="0" borderId="44" xfId="0" applyFont="1" applyFill="1" applyBorder="1" applyAlignment="1">
      <alignment horizontal="right"/>
    </xf>
    <xf numFmtId="38" fontId="0" fillId="0" borderId="44" xfId="49" applyFont="1" applyFill="1" applyBorder="1" applyAlignment="1">
      <alignment/>
    </xf>
    <xf numFmtId="0" fontId="0" fillId="0" borderId="44" xfId="0" applyFont="1" applyFill="1" applyBorder="1" applyAlignment="1">
      <alignment horizontal="left"/>
    </xf>
    <xf numFmtId="0" fontId="0" fillId="0" borderId="44" xfId="0" applyFont="1" applyFill="1" applyBorder="1" applyAlignment="1" quotePrefix="1">
      <alignment/>
    </xf>
    <xf numFmtId="0" fontId="0" fillId="0" borderId="45" xfId="0" applyFont="1" applyFill="1" applyBorder="1" applyAlignment="1">
      <alignment horizontal="left"/>
    </xf>
    <xf numFmtId="0" fontId="0" fillId="0" borderId="45" xfId="0" applyFont="1" applyFill="1" applyBorder="1" applyAlignment="1" quotePrefix="1">
      <alignment horizontal="left"/>
    </xf>
    <xf numFmtId="0" fontId="0" fillId="0" borderId="45" xfId="0" applyFont="1" applyFill="1" applyBorder="1" applyAlignment="1">
      <alignment horizontal="right"/>
    </xf>
    <xf numFmtId="38" fontId="0" fillId="0" borderId="45" xfId="49" applyFont="1" applyFill="1" applyBorder="1" applyAlignment="1">
      <alignment/>
    </xf>
    <xf numFmtId="0" fontId="0" fillId="0" borderId="45" xfId="0" applyFont="1" applyFill="1" applyBorder="1" applyAlignment="1" quotePrefix="1">
      <alignment/>
    </xf>
    <xf numFmtId="0" fontId="0" fillId="0" borderId="19" xfId="0" applyFont="1" applyFill="1" applyBorder="1" applyAlignment="1">
      <alignment horizontal="left"/>
    </xf>
    <xf numFmtId="0" fontId="0" fillId="0" borderId="19" xfId="0" applyFont="1" applyBorder="1" applyAlignment="1">
      <alignment/>
    </xf>
    <xf numFmtId="0" fontId="0" fillId="0" borderId="19" xfId="0" applyFont="1" applyFill="1" applyBorder="1" applyAlignment="1">
      <alignment horizontal="right"/>
    </xf>
    <xf numFmtId="0" fontId="0" fillId="0" borderId="0" xfId="0" applyFill="1" applyBorder="1" applyAlignment="1">
      <alignment/>
    </xf>
    <xf numFmtId="0" fontId="47" fillId="0" borderId="0" xfId="0" applyFont="1" applyFill="1" applyBorder="1" applyAlignment="1">
      <alignment/>
    </xf>
    <xf numFmtId="0" fontId="47" fillId="0" borderId="0" xfId="0" applyFont="1" applyAlignment="1">
      <alignment/>
    </xf>
    <xf numFmtId="184" fontId="0" fillId="0" borderId="0" xfId="0" applyNumberFormat="1" applyAlignment="1">
      <alignment/>
    </xf>
    <xf numFmtId="185" fontId="0" fillId="0" borderId="0" xfId="0" applyNumberFormat="1" applyAlignment="1">
      <alignment/>
    </xf>
    <xf numFmtId="185" fontId="0" fillId="0" borderId="0" xfId="0" applyNumberFormat="1" applyBorder="1" applyAlignment="1">
      <alignment/>
    </xf>
    <xf numFmtId="0" fontId="0" fillId="1" borderId="37" xfId="0" applyFill="1" applyBorder="1" applyAlignment="1">
      <alignment/>
    </xf>
    <xf numFmtId="184" fontId="0" fillId="1" borderId="37" xfId="0" applyNumberFormat="1" applyFill="1" applyBorder="1" applyAlignment="1">
      <alignment/>
    </xf>
    <xf numFmtId="0" fontId="0" fillId="1" borderId="40" xfId="0" applyFill="1" applyBorder="1" applyAlignment="1">
      <alignment horizontal="centerContinuous"/>
    </xf>
    <xf numFmtId="185" fontId="0" fillId="1" borderId="37" xfId="0" applyNumberFormat="1" applyFill="1" applyBorder="1" applyAlignment="1">
      <alignment/>
    </xf>
    <xf numFmtId="0" fontId="0" fillId="1" borderId="39" xfId="0" applyFill="1" applyBorder="1" applyAlignment="1">
      <alignment/>
    </xf>
    <xf numFmtId="184" fontId="0" fillId="1" borderId="39" xfId="0" applyNumberFormat="1" applyFill="1" applyBorder="1" applyAlignment="1">
      <alignment/>
    </xf>
    <xf numFmtId="0" fontId="0" fillId="1" borderId="39" xfId="0" applyFill="1" applyBorder="1" applyAlignment="1">
      <alignment horizontal="right"/>
    </xf>
    <xf numFmtId="0" fontId="0" fillId="1" borderId="39" xfId="0" applyFill="1" applyBorder="1" applyAlignment="1">
      <alignment horizontal="centerContinuous"/>
    </xf>
    <xf numFmtId="185" fontId="0" fillId="1" borderId="39" xfId="0" applyNumberFormat="1" applyFill="1" applyBorder="1" applyAlignment="1">
      <alignment/>
    </xf>
    <xf numFmtId="0" fontId="0" fillId="0" borderId="40" xfId="0" applyBorder="1" applyAlignment="1">
      <alignment/>
    </xf>
    <xf numFmtId="184" fontId="0" fillId="0" borderId="40" xfId="0" applyNumberFormat="1" applyBorder="1" applyAlignment="1">
      <alignment/>
    </xf>
    <xf numFmtId="0" fontId="44" fillId="0" borderId="40" xfId="0" applyFont="1" applyBorder="1" applyAlignment="1">
      <alignment/>
    </xf>
    <xf numFmtId="177" fontId="48" fillId="0" borderId="40" xfId="0" applyNumberFormat="1" applyFont="1" applyBorder="1" applyAlignment="1">
      <alignment/>
    </xf>
    <xf numFmtId="177" fontId="45" fillId="0" borderId="40" xfId="0" applyNumberFormat="1" applyFont="1" applyBorder="1" applyAlignment="1">
      <alignment/>
    </xf>
    <xf numFmtId="177" fontId="0" fillId="0" borderId="40" xfId="0" applyNumberFormat="1" applyBorder="1" applyAlignment="1">
      <alignment/>
    </xf>
    <xf numFmtId="186" fontId="0" fillId="0" borderId="40" xfId="0" applyNumberFormat="1" applyBorder="1" applyAlignment="1">
      <alignment/>
    </xf>
    <xf numFmtId="177" fontId="44" fillId="0" borderId="40" xfId="0" applyNumberFormat="1" applyFont="1" applyBorder="1" applyAlignment="1">
      <alignment/>
    </xf>
    <xf numFmtId="0" fontId="44" fillId="0" borderId="0" xfId="0" applyFont="1" applyAlignment="1">
      <alignment/>
    </xf>
    <xf numFmtId="177" fontId="48" fillId="0" borderId="0" xfId="0" applyNumberFormat="1" applyFont="1" applyBorder="1" applyAlignment="1">
      <alignment/>
    </xf>
    <xf numFmtId="177" fontId="45" fillId="0" borderId="0" xfId="0" applyNumberFormat="1" applyFont="1" applyAlignment="1">
      <alignment/>
    </xf>
    <xf numFmtId="177" fontId="0" fillId="0" borderId="0" xfId="0" applyNumberFormat="1" applyBorder="1" applyAlignment="1">
      <alignment/>
    </xf>
    <xf numFmtId="186" fontId="0" fillId="0" borderId="0" xfId="0" applyNumberFormat="1" applyAlignment="1">
      <alignment/>
    </xf>
    <xf numFmtId="177" fontId="0" fillId="0" borderId="0" xfId="0" applyNumberFormat="1" applyAlignment="1">
      <alignment/>
    </xf>
    <xf numFmtId="177" fontId="44" fillId="0" borderId="0" xfId="0" applyNumberFormat="1" applyFont="1" applyAlignment="1">
      <alignment/>
    </xf>
    <xf numFmtId="0" fontId="0" fillId="0" borderId="46" xfId="0" applyBorder="1" applyAlignment="1">
      <alignment/>
    </xf>
    <xf numFmtId="0" fontId="44" fillId="0" borderId="46" xfId="0" applyFont="1" applyBorder="1" applyAlignment="1">
      <alignment/>
    </xf>
    <xf numFmtId="177" fontId="44" fillId="0" borderId="46" xfId="0" applyNumberFormat="1" applyFont="1" applyBorder="1" applyAlignment="1">
      <alignment/>
    </xf>
    <xf numFmtId="186" fontId="44" fillId="0" borderId="46" xfId="0" applyNumberFormat="1" applyFont="1" applyBorder="1" applyAlignment="1">
      <alignment/>
    </xf>
    <xf numFmtId="177" fontId="0" fillId="0" borderId="46" xfId="0" applyNumberFormat="1" applyBorder="1" applyAlignment="1">
      <alignment/>
    </xf>
    <xf numFmtId="186" fontId="0" fillId="0" borderId="46" xfId="0" applyNumberFormat="1" applyBorder="1" applyAlignment="1">
      <alignment/>
    </xf>
    <xf numFmtId="184" fontId="0" fillId="0" borderId="41" xfId="0" applyNumberFormat="1" applyBorder="1" applyAlignment="1">
      <alignment/>
    </xf>
    <xf numFmtId="0" fontId="44" fillId="0" borderId="41" xfId="0" applyFont="1" applyBorder="1" applyAlignment="1">
      <alignment/>
    </xf>
    <xf numFmtId="177" fontId="48" fillId="0" borderId="41" xfId="0" applyNumberFormat="1" applyFont="1" applyBorder="1" applyAlignment="1">
      <alignment/>
    </xf>
    <xf numFmtId="177" fontId="45" fillId="0" borderId="0" xfId="0" applyNumberFormat="1" applyFont="1" applyBorder="1" applyAlignment="1">
      <alignment/>
    </xf>
    <xf numFmtId="186" fontId="0" fillId="0" borderId="0" xfId="0" applyNumberFormat="1" applyBorder="1" applyAlignment="1">
      <alignment/>
    </xf>
    <xf numFmtId="177" fontId="44" fillId="0" borderId="0" xfId="0" applyNumberFormat="1" applyFont="1" applyBorder="1" applyAlignment="1">
      <alignment/>
    </xf>
    <xf numFmtId="184" fontId="0" fillId="0" borderId="0" xfId="0" applyNumberFormat="1" applyBorder="1" applyAlignment="1">
      <alignment/>
    </xf>
    <xf numFmtId="0" fontId="0" fillId="0" borderId="44" xfId="0" applyBorder="1" applyAlignment="1">
      <alignment/>
    </xf>
    <xf numFmtId="0" fontId="44" fillId="0" borderId="44" xfId="0" applyFont="1" applyBorder="1" applyAlignment="1">
      <alignment/>
    </xf>
    <xf numFmtId="177" fontId="44" fillId="0" borderId="44" xfId="0" applyNumberFormat="1" applyFont="1" applyBorder="1" applyAlignment="1">
      <alignment/>
    </xf>
    <xf numFmtId="177" fontId="0" fillId="0" borderId="44" xfId="0" applyNumberFormat="1" applyBorder="1" applyAlignment="1">
      <alignment/>
    </xf>
    <xf numFmtId="177" fontId="0" fillId="0" borderId="47" xfId="0" applyNumberFormat="1" applyBorder="1" applyAlignment="1">
      <alignment/>
    </xf>
    <xf numFmtId="186" fontId="0" fillId="0" borderId="47" xfId="0" applyNumberFormat="1" applyBorder="1" applyAlignment="1">
      <alignment/>
    </xf>
    <xf numFmtId="177" fontId="44" fillId="0" borderId="47" xfId="0" applyNumberFormat="1" applyFont="1" applyBorder="1" applyAlignment="1">
      <alignment/>
    </xf>
    <xf numFmtId="0" fontId="0" fillId="0" borderId="37" xfId="0" applyBorder="1" applyAlignment="1">
      <alignment/>
    </xf>
    <xf numFmtId="184" fontId="0" fillId="0" borderId="37" xfId="0" applyNumberFormat="1" applyBorder="1" applyAlignment="1">
      <alignment/>
    </xf>
    <xf numFmtId="177" fontId="0" fillId="0" borderId="37" xfId="0" applyNumberFormat="1" applyBorder="1" applyAlignment="1">
      <alignment/>
    </xf>
    <xf numFmtId="0" fontId="49" fillId="0" borderId="0" xfId="0" applyFont="1" applyAlignment="1">
      <alignment horizontal="center" vertical="distributed" wrapText="1"/>
    </xf>
    <xf numFmtId="0" fontId="28" fillId="0" borderId="0" xfId="0" applyFont="1" applyAlignment="1">
      <alignment vertical="distributed" wrapText="1"/>
    </xf>
    <xf numFmtId="0" fontId="30" fillId="0" borderId="0" xfId="0" applyFont="1" applyAlignment="1">
      <alignment vertical="distributed" wrapText="1"/>
    </xf>
    <xf numFmtId="0" fontId="50" fillId="0" borderId="0" xfId="0" applyFont="1" applyAlignment="1">
      <alignment vertical="distributed" wrapText="1"/>
    </xf>
    <xf numFmtId="0" fontId="52" fillId="0" borderId="0" xfId="0" applyFont="1" applyAlignment="1">
      <alignment vertical="distributed" wrapText="1"/>
    </xf>
    <xf numFmtId="0" fontId="29" fillId="0" borderId="0" xfId="0" applyFont="1" applyAlignment="1">
      <alignment vertical="distributed" wrapText="1"/>
    </xf>
    <xf numFmtId="58" fontId="28" fillId="0" borderId="0" xfId="0" applyNumberFormat="1" applyFont="1" applyAlignment="1">
      <alignment horizontal="right"/>
    </xf>
    <xf numFmtId="0" fontId="28" fillId="0" borderId="0" xfId="0" applyFont="1" applyAlignment="1">
      <alignment horizontal="justify"/>
    </xf>
    <xf numFmtId="0" fontId="28" fillId="0" borderId="0" xfId="0" applyFont="1" applyAlignment="1">
      <alignment horizontal="center"/>
    </xf>
    <xf numFmtId="0" fontId="53" fillId="0" borderId="0" xfId="0" applyFont="1" applyAlignment="1">
      <alignment horizontal="justify"/>
    </xf>
    <xf numFmtId="0" fontId="0" fillId="0" borderId="0" xfId="0" applyBorder="1" applyAlignment="1">
      <alignment vertical="top"/>
    </xf>
    <xf numFmtId="0" fontId="7" fillId="0" borderId="0" xfId="61" applyFont="1" applyBorder="1">
      <alignment/>
      <protection/>
    </xf>
    <xf numFmtId="0" fontId="0" fillId="0" borderId="13" xfId="0" applyBorder="1" applyAlignment="1">
      <alignment vertical="top"/>
    </xf>
    <xf numFmtId="0" fontId="0" fillId="0" borderId="17" xfId="0" applyBorder="1" applyAlignment="1">
      <alignment vertical="top"/>
    </xf>
    <xf numFmtId="0" fontId="0" fillId="0" borderId="15" xfId="0" applyBorder="1" applyAlignment="1">
      <alignment vertical="top"/>
    </xf>
    <xf numFmtId="0" fontId="4" fillId="0" borderId="0" xfId="61" applyFont="1" applyAlignment="1">
      <alignment horizontal="left" wrapText="1"/>
      <protection/>
    </xf>
    <xf numFmtId="0" fontId="1" fillId="0" borderId="0" xfId="61" applyAlignment="1">
      <alignment wrapText="1"/>
      <protection/>
    </xf>
    <xf numFmtId="3" fontId="37" fillId="0" borderId="48" xfId="0" applyNumberFormat="1" applyFont="1" applyBorder="1" applyAlignment="1">
      <alignment horizontal="center" vertical="top" wrapText="1"/>
    </xf>
    <xf numFmtId="3" fontId="37" fillId="0" borderId="36" xfId="0" applyNumberFormat="1" applyFont="1" applyBorder="1" applyAlignment="1">
      <alignment horizontal="center" vertical="top" wrapText="1"/>
    </xf>
    <xf numFmtId="3" fontId="0" fillId="0" borderId="49" xfId="0" applyNumberFormat="1" applyBorder="1" applyAlignment="1">
      <alignment horizontal="center" vertical="top" wrapText="1"/>
    </xf>
    <xf numFmtId="3" fontId="0" fillId="0" borderId="50" xfId="0" applyNumberFormat="1" applyBorder="1" applyAlignment="1">
      <alignment horizontal="center" vertical="top" wrapText="1"/>
    </xf>
    <xf numFmtId="0" fontId="37" fillId="0" borderId="48" xfId="0" applyFont="1" applyBorder="1" applyAlignment="1">
      <alignment horizontal="center" vertical="top" wrapText="1"/>
    </xf>
    <xf numFmtId="0" fontId="37" fillId="0" borderId="51" xfId="0" applyFont="1" applyBorder="1" applyAlignment="1">
      <alignment horizontal="center" vertical="top" wrapText="1"/>
    </xf>
    <xf numFmtId="0" fontId="37" fillId="0" borderId="52" xfId="0" applyFont="1" applyBorder="1" applyAlignment="1">
      <alignment horizontal="center" vertical="top" wrapText="1"/>
    </xf>
    <xf numFmtId="0" fontId="37" fillId="0" borderId="53" xfId="0" applyFont="1" applyBorder="1" applyAlignment="1">
      <alignment horizontal="center" vertical="top" wrapText="1"/>
    </xf>
    <xf numFmtId="38" fontId="21" fillId="0" borderId="27" xfId="49" applyFont="1" applyBorder="1" applyAlignment="1">
      <alignment vertical="center"/>
    </xf>
    <xf numFmtId="38" fontId="21" fillId="0" borderId="54" xfId="49" applyFont="1" applyBorder="1" applyAlignment="1">
      <alignment vertical="center"/>
    </xf>
    <xf numFmtId="38" fontId="21" fillId="0" borderId="30" xfId="49" applyFont="1" applyBorder="1" applyAlignment="1">
      <alignment vertical="center"/>
    </xf>
    <xf numFmtId="0" fontId="9" fillId="0" borderId="0" xfId="0" applyFont="1" applyAlignment="1">
      <alignment horizont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38" fontId="21" fillId="0" borderId="32" xfId="49" applyFont="1" applyFill="1" applyBorder="1" applyAlignment="1" quotePrefix="1">
      <alignment horizontal="right" vertical="center"/>
    </xf>
    <xf numFmtId="38" fontId="21" fillId="0" borderId="34" xfId="49" applyFont="1" applyFill="1" applyBorder="1" applyAlignment="1" quotePrefix="1">
      <alignment horizontal="right" vertical="center"/>
    </xf>
    <xf numFmtId="0" fontId="20" fillId="0" borderId="32" xfId="0" applyFont="1" applyFill="1" applyBorder="1" applyAlignment="1">
      <alignment horizontal="center" vertical="center"/>
    </xf>
    <xf numFmtId="0" fontId="20" fillId="0" borderId="16" xfId="0" applyFont="1" applyFill="1" applyBorder="1" applyAlignment="1">
      <alignment horizontal="center" vertical="center"/>
    </xf>
    <xf numFmtId="38" fontId="27" fillId="0" borderId="31" xfId="0" applyNumberFormat="1" applyFont="1" applyBorder="1" applyAlignment="1">
      <alignment vertical="center"/>
    </xf>
    <xf numFmtId="38" fontId="27" fillId="0" borderId="55" xfId="0" applyNumberFormat="1" applyFont="1" applyBorder="1" applyAlignment="1">
      <alignment vertical="center"/>
    </xf>
    <xf numFmtId="38" fontId="27" fillId="0" borderId="56" xfId="0" applyNumberFormat="1" applyFont="1" applyBorder="1" applyAlignment="1">
      <alignment vertical="center"/>
    </xf>
    <xf numFmtId="178" fontId="27" fillId="0" borderId="15" xfId="0" applyNumberFormat="1" applyFont="1" applyBorder="1" applyAlignment="1" quotePrefix="1">
      <alignment horizontal="right" vertical="center"/>
    </xf>
    <xf numFmtId="178" fontId="27" fillId="0" borderId="19" xfId="0" applyNumberFormat="1" applyFont="1" applyBorder="1" applyAlignment="1" quotePrefix="1">
      <alignment horizontal="right" vertical="center"/>
    </xf>
    <xf numFmtId="178" fontId="27" fillId="0" borderId="12" xfId="0" applyNumberFormat="1" applyFont="1" applyBorder="1" applyAlignment="1" quotePrefix="1">
      <alignment horizontal="right" vertical="center"/>
    </xf>
    <xf numFmtId="0" fontId="20" fillId="0" borderId="31" xfId="0" applyFont="1" applyFill="1" applyBorder="1" applyAlignment="1">
      <alignment horizontal="center" vertical="center"/>
    </xf>
    <xf numFmtId="0" fontId="20" fillId="0" borderId="57" xfId="0" applyFont="1" applyFill="1" applyBorder="1" applyAlignment="1">
      <alignment horizontal="center" vertical="center"/>
    </xf>
    <xf numFmtId="6" fontId="9" fillId="0" borderId="0" xfId="58" applyFont="1" applyAlignment="1">
      <alignment horizontal="center"/>
    </xf>
    <xf numFmtId="0" fontId="0" fillId="0" borderId="0" xfId="0" applyAlignment="1">
      <alignment horizontal="center"/>
    </xf>
    <xf numFmtId="6" fontId="15" fillId="0" borderId="14" xfId="58" applyFont="1" applyBorder="1" applyAlignment="1">
      <alignment horizontal="center" vertical="center"/>
    </xf>
    <xf numFmtId="6" fontId="15" fillId="0" borderId="18" xfId="58" applyFont="1" applyBorder="1" applyAlignment="1">
      <alignment horizontal="center" vertical="center"/>
    </xf>
    <xf numFmtId="6" fontId="15" fillId="0" borderId="16" xfId="58"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1.emf"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 Id="rId8" Type="http://schemas.openxmlformats.org/officeDocument/2006/relationships/image" Target="../media/image4.emf" /><Relationship Id="rId9" Type="http://schemas.openxmlformats.org/officeDocument/2006/relationships/image" Target="../media/image1.emf" /><Relationship Id="rId10" Type="http://schemas.openxmlformats.org/officeDocument/2006/relationships/image" Target="../media/image2.emf" /><Relationship Id="rId1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93</xdr:row>
      <xdr:rowOff>323850</xdr:rowOff>
    </xdr:from>
    <xdr:to>
      <xdr:col>5</xdr:col>
      <xdr:colOff>0</xdr:colOff>
      <xdr:row>93</xdr:row>
      <xdr:rowOff>323850</xdr:rowOff>
    </xdr:to>
    <xdr:sp>
      <xdr:nvSpPr>
        <xdr:cNvPr id="1" name="Text Box 7"/>
        <xdr:cNvSpPr txBox="1">
          <a:spLocks noChangeArrowheads="1"/>
        </xdr:cNvSpPr>
      </xdr:nvSpPr>
      <xdr:spPr>
        <a:xfrm>
          <a:off x="9744075" y="18611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HIV</a:t>
          </a:r>
        </a:p>
      </xdr:txBody>
    </xdr:sp>
    <xdr:clientData/>
  </xdr:twoCellAnchor>
  <xdr:twoCellAnchor>
    <xdr:from>
      <xdr:col>3</xdr:col>
      <xdr:colOff>0</xdr:colOff>
      <xdr:row>100</xdr:row>
      <xdr:rowOff>800100</xdr:rowOff>
    </xdr:from>
    <xdr:to>
      <xdr:col>3</xdr:col>
      <xdr:colOff>0</xdr:colOff>
      <xdr:row>100</xdr:row>
      <xdr:rowOff>809625</xdr:rowOff>
    </xdr:to>
    <xdr:sp>
      <xdr:nvSpPr>
        <xdr:cNvPr id="2" name="Text Box 1"/>
        <xdr:cNvSpPr txBox="1">
          <a:spLocks noChangeArrowheads="1"/>
        </xdr:cNvSpPr>
      </xdr:nvSpPr>
      <xdr:spPr>
        <a:xfrm>
          <a:off x="8372475" y="20593050"/>
          <a:ext cx="0" cy="9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AIDS</a:t>
          </a:r>
        </a:p>
      </xdr:txBody>
    </xdr:sp>
    <xdr:clientData/>
  </xdr:twoCellAnchor>
  <xdr:twoCellAnchor>
    <xdr:from>
      <xdr:col>4</xdr:col>
      <xdr:colOff>571500</xdr:colOff>
      <xdr:row>40</xdr:row>
      <xdr:rowOff>371475</xdr:rowOff>
    </xdr:from>
    <xdr:to>
      <xdr:col>9</xdr:col>
      <xdr:colOff>76200</xdr:colOff>
      <xdr:row>40</xdr:row>
      <xdr:rowOff>371475</xdr:rowOff>
    </xdr:to>
    <xdr:grpSp>
      <xdr:nvGrpSpPr>
        <xdr:cNvPr id="3" name="Group 21"/>
        <xdr:cNvGrpSpPr>
          <a:grpSpLocks/>
        </xdr:cNvGrpSpPr>
      </xdr:nvGrpSpPr>
      <xdr:grpSpPr>
        <a:xfrm>
          <a:off x="9629775" y="8039100"/>
          <a:ext cx="2933700" cy="0"/>
          <a:chOff x="6314" y="7889"/>
          <a:chExt cx="4621" cy="3393"/>
        </a:xfrm>
        <a:solidFill>
          <a:srgbClr val="FFFFFF"/>
        </a:solidFill>
      </xdr:grpSpPr>
      <xdr:pic>
        <xdr:nvPicPr>
          <xdr:cNvPr id="4" name="Picture 23"/>
          <xdr:cNvPicPr preferRelativeResize="1">
            <a:picLocks noChangeAspect="1"/>
          </xdr:cNvPicPr>
        </xdr:nvPicPr>
        <xdr:blipFill>
          <a:blip r:embed="rId1"/>
          <a:stretch>
            <a:fillRect/>
          </a:stretch>
        </xdr:blipFill>
        <xdr:spPr>
          <a:xfrm>
            <a:off x="6314" y="8206"/>
            <a:ext cx="4621" cy="3076"/>
          </a:xfrm>
          <a:prstGeom prst="rect">
            <a:avLst/>
          </a:prstGeom>
          <a:noFill/>
          <a:ln w="9525" cmpd="sng">
            <a:noFill/>
          </a:ln>
        </xdr:spPr>
      </xdr:pic>
      <xdr:sp>
        <xdr:nvSpPr>
          <xdr:cNvPr id="5" name="Text Box 22"/>
          <xdr:cNvSpPr txBox="1">
            <a:spLocks noChangeArrowheads="1"/>
          </xdr:cNvSpPr>
        </xdr:nvSpPr>
        <xdr:spPr>
          <a:xfrm>
            <a:off x="6804" y="7889"/>
            <a:ext cx="4095" cy="492"/>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図</a:t>
            </a:r>
            <a:r>
              <a:rPr lang="en-US" cap="none" sz="800" b="1" i="0" u="none" baseline="0">
                <a:solidFill>
                  <a:srgbClr val="000000"/>
                </a:solidFill>
                <a:latin typeface="ＭＳ Ｐゴシック"/>
                <a:ea typeface="ＭＳ Ｐゴシック"/>
                <a:cs typeface="ＭＳ Ｐゴシック"/>
              </a:rPr>
              <a:t>2</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HIV</a:t>
            </a:r>
            <a:r>
              <a:rPr lang="en-US" cap="none" sz="800" b="1" i="0" u="none" baseline="0">
                <a:solidFill>
                  <a:srgbClr val="000000"/>
                </a:solidFill>
                <a:latin typeface="ＭＳ Ｐゴシック"/>
                <a:ea typeface="ＭＳ Ｐゴシック"/>
                <a:cs typeface="ＭＳ Ｐゴシック"/>
              </a:rPr>
              <a:t>感染者の感染経路別内訳（本年報告例</a:t>
            </a:r>
            <a:r>
              <a:rPr lang="en-US" cap="none" sz="800" b="1" i="0" u="none" baseline="0">
                <a:solidFill>
                  <a:srgbClr val="000000"/>
                </a:solidFill>
                <a:latin typeface="ＭＳ 明朝"/>
                <a:ea typeface="ＭＳ 明朝"/>
                <a:cs typeface="ＭＳ 明朝"/>
              </a:rPr>
              <a:t>）</a:t>
            </a:r>
          </a:p>
        </xdr:txBody>
      </xdr:sp>
    </xdr:grpSp>
    <xdr:clientData/>
  </xdr:twoCellAnchor>
  <xdr:twoCellAnchor>
    <xdr:from>
      <xdr:col>0</xdr:col>
      <xdr:colOff>800100</xdr:colOff>
      <xdr:row>12</xdr:row>
      <xdr:rowOff>28575</xdr:rowOff>
    </xdr:from>
    <xdr:to>
      <xdr:col>0</xdr:col>
      <xdr:colOff>4019550</xdr:colOff>
      <xdr:row>25</xdr:row>
      <xdr:rowOff>19050</xdr:rowOff>
    </xdr:to>
    <xdr:grpSp>
      <xdr:nvGrpSpPr>
        <xdr:cNvPr id="6" name="Group 57"/>
        <xdr:cNvGrpSpPr>
          <a:grpSpLocks/>
        </xdr:cNvGrpSpPr>
      </xdr:nvGrpSpPr>
      <xdr:grpSpPr>
        <a:xfrm>
          <a:off x="800100" y="2895600"/>
          <a:ext cx="3219450" cy="2219325"/>
          <a:chOff x="1154" y="7862"/>
          <a:chExt cx="5131" cy="3496"/>
        </a:xfrm>
        <a:solidFill>
          <a:srgbClr val="FFFFFF"/>
        </a:solidFill>
      </xdr:grpSpPr>
      <xdr:pic>
        <xdr:nvPicPr>
          <xdr:cNvPr id="7" name="Picture 58"/>
          <xdr:cNvPicPr preferRelativeResize="1">
            <a:picLocks noChangeAspect="1"/>
          </xdr:cNvPicPr>
        </xdr:nvPicPr>
        <xdr:blipFill>
          <a:blip r:embed="rId2"/>
          <a:stretch>
            <a:fillRect/>
          </a:stretch>
        </xdr:blipFill>
        <xdr:spPr>
          <a:xfrm>
            <a:off x="1154" y="7862"/>
            <a:ext cx="5131" cy="3496"/>
          </a:xfrm>
          <a:prstGeom prst="rect">
            <a:avLst/>
          </a:prstGeom>
          <a:noFill/>
          <a:ln w="9525" cmpd="sng">
            <a:noFill/>
          </a:ln>
        </xdr:spPr>
      </xdr:pic>
      <xdr:sp>
        <xdr:nvSpPr>
          <xdr:cNvPr id="8" name="Text Box 59"/>
          <xdr:cNvSpPr txBox="1">
            <a:spLocks noChangeArrowheads="1"/>
          </xdr:cNvSpPr>
        </xdr:nvSpPr>
        <xdr:spPr>
          <a:xfrm>
            <a:off x="1801" y="7909"/>
            <a:ext cx="4095" cy="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HIV</a:t>
            </a:r>
            <a:r>
              <a:rPr lang="en-US" cap="none" sz="800" b="0" i="0" u="none" baseline="0">
                <a:solidFill>
                  <a:srgbClr val="000000"/>
                </a:solidFill>
                <a:latin typeface="ＭＳ Ｐゴシック"/>
                <a:ea typeface="ＭＳ Ｐゴシック"/>
                <a:cs typeface="ＭＳ Ｐゴシック"/>
              </a:rPr>
              <a:t>感染者および</a:t>
            </a:r>
            <a:r>
              <a:rPr lang="en-US" cap="none" sz="800" b="0" i="0" u="none" baseline="0">
                <a:solidFill>
                  <a:srgbClr val="000000"/>
                </a:solidFill>
                <a:latin typeface="ＭＳ Ｐゴシック"/>
                <a:ea typeface="ＭＳ Ｐゴシック"/>
                <a:cs typeface="ＭＳ Ｐゴシック"/>
              </a:rPr>
              <a:t>AIDS</a:t>
            </a:r>
            <a:r>
              <a:rPr lang="en-US" cap="none" sz="800" b="0" i="0" u="none" baseline="0">
                <a:solidFill>
                  <a:srgbClr val="000000"/>
                </a:solidFill>
                <a:latin typeface="ＭＳ Ｐゴシック"/>
                <a:ea typeface="ＭＳ Ｐゴシック"/>
                <a:cs typeface="ＭＳ Ｐゴシック"/>
              </a:rPr>
              <a:t>患者報告数の年次推移</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0</xdr:col>
      <xdr:colOff>4076700</xdr:colOff>
      <xdr:row>26</xdr:row>
      <xdr:rowOff>57150</xdr:rowOff>
    </xdr:from>
    <xdr:to>
      <xdr:col>1</xdr:col>
      <xdr:colOff>9525</xdr:colOff>
      <xdr:row>38</xdr:row>
      <xdr:rowOff>66675</xdr:rowOff>
    </xdr:to>
    <xdr:grpSp>
      <xdr:nvGrpSpPr>
        <xdr:cNvPr id="9" name="Group 60"/>
        <xdr:cNvGrpSpPr>
          <a:grpSpLocks/>
        </xdr:cNvGrpSpPr>
      </xdr:nvGrpSpPr>
      <xdr:grpSpPr>
        <a:xfrm>
          <a:off x="4076700" y="5324475"/>
          <a:ext cx="2933700" cy="2066925"/>
          <a:chOff x="6420" y="11565"/>
          <a:chExt cx="4617" cy="3255"/>
        </a:xfrm>
        <a:solidFill>
          <a:srgbClr val="FFFFFF"/>
        </a:solidFill>
      </xdr:grpSpPr>
      <xdr:sp>
        <xdr:nvSpPr>
          <xdr:cNvPr id="10" name="Text Box 61"/>
          <xdr:cNvSpPr txBox="1">
            <a:spLocks noChangeArrowheads="1"/>
          </xdr:cNvSpPr>
        </xdr:nvSpPr>
        <xdr:spPr>
          <a:xfrm>
            <a:off x="6672" y="11565"/>
            <a:ext cx="4365" cy="46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日本国籍男性</a:t>
            </a:r>
            <a:r>
              <a:rPr lang="en-US" cap="none" sz="800" b="0" i="0" u="none" baseline="0">
                <a:solidFill>
                  <a:srgbClr val="000000"/>
                </a:solidFill>
                <a:latin typeface="ＭＳ Ｐゴシック"/>
                <a:ea typeface="ＭＳ Ｐゴシック"/>
                <a:cs typeface="ＭＳ Ｐゴシック"/>
              </a:rPr>
              <a:t>HIV</a:t>
            </a:r>
            <a:r>
              <a:rPr lang="en-US" cap="none" sz="800" b="0" i="0" u="none" baseline="0">
                <a:solidFill>
                  <a:srgbClr val="000000"/>
                </a:solidFill>
                <a:latin typeface="ＭＳ Ｐゴシック"/>
                <a:ea typeface="ＭＳ Ｐゴシック"/>
                <a:cs typeface="ＭＳ Ｐゴシック"/>
              </a:rPr>
              <a:t>感染者の感染経路別年次推移</a:t>
            </a:r>
            <a:r>
              <a:rPr lang="en-US" cap="none" sz="1050" b="0" i="0" u="none" baseline="0">
                <a:solidFill>
                  <a:srgbClr val="000000"/>
                </a:solidFill>
                <a:latin typeface="Times New Roman"/>
                <a:ea typeface="Times New Roman"/>
                <a:cs typeface="Times New Roman"/>
              </a:rPr>
              <a:t>
</a:t>
            </a:r>
          </a:p>
        </xdr:txBody>
      </xdr:sp>
      <xdr:pic>
        <xdr:nvPicPr>
          <xdr:cNvPr id="11" name="Picture 62"/>
          <xdr:cNvPicPr preferRelativeResize="1">
            <a:picLocks noChangeAspect="1"/>
          </xdr:cNvPicPr>
        </xdr:nvPicPr>
        <xdr:blipFill>
          <a:blip r:embed="rId3"/>
          <a:stretch>
            <a:fillRect/>
          </a:stretch>
        </xdr:blipFill>
        <xdr:spPr>
          <a:xfrm>
            <a:off x="6420" y="11834"/>
            <a:ext cx="4380" cy="2986"/>
          </a:xfrm>
          <a:prstGeom prst="rect">
            <a:avLst/>
          </a:prstGeom>
          <a:noFill/>
          <a:ln w="9525" cmpd="sng">
            <a:noFill/>
          </a:ln>
        </xdr:spPr>
      </xdr:pic>
    </xdr:grpSp>
    <xdr:clientData/>
  </xdr:twoCellAnchor>
  <xdr:twoCellAnchor>
    <xdr:from>
      <xdr:col>0</xdr:col>
      <xdr:colOff>1009650</xdr:colOff>
      <xdr:row>26</xdr:row>
      <xdr:rowOff>28575</xdr:rowOff>
    </xdr:from>
    <xdr:to>
      <xdr:col>0</xdr:col>
      <xdr:colOff>3943350</xdr:colOff>
      <xdr:row>37</xdr:row>
      <xdr:rowOff>152400</xdr:rowOff>
    </xdr:to>
    <xdr:grpSp>
      <xdr:nvGrpSpPr>
        <xdr:cNvPr id="12" name="Group 63"/>
        <xdr:cNvGrpSpPr>
          <a:grpSpLocks/>
        </xdr:cNvGrpSpPr>
      </xdr:nvGrpSpPr>
      <xdr:grpSpPr>
        <a:xfrm>
          <a:off x="1009650" y="5295900"/>
          <a:ext cx="2933700" cy="2009775"/>
          <a:chOff x="1590" y="11595"/>
          <a:chExt cx="4620" cy="3165"/>
        </a:xfrm>
        <a:solidFill>
          <a:srgbClr val="FFFFFF"/>
        </a:solidFill>
      </xdr:grpSpPr>
      <xdr:sp>
        <xdr:nvSpPr>
          <xdr:cNvPr id="13" name="Text Box 64"/>
          <xdr:cNvSpPr txBox="1">
            <a:spLocks noChangeArrowheads="1"/>
          </xdr:cNvSpPr>
        </xdr:nvSpPr>
        <xdr:spPr>
          <a:xfrm>
            <a:off x="1950" y="11595"/>
            <a:ext cx="4094" cy="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HIV</a:t>
            </a:r>
            <a:r>
              <a:rPr lang="en-US" cap="none" sz="800" b="0" i="0" u="none" baseline="0">
                <a:solidFill>
                  <a:srgbClr val="000000"/>
                </a:solidFill>
                <a:latin typeface="ＭＳ Ｐゴシック"/>
                <a:ea typeface="ＭＳ Ｐゴシック"/>
                <a:cs typeface="ＭＳ Ｐゴシック"/>
              </a:rPr>
              <a:t>感染者報告数の国籍別、性別年次推移</a:t>
            </a:r>
            <a:r>
              <a:rPr lang="en-US" cap="none" sz="1050" b="0" i="0" u="none" baseline="0">
                <a:solidFill>
                  <a:srgbClr val="000000"/>
                </a:solidFill>
                <a:latin typeface="Times New Roman"/>
                <a:ea typeface="Times New Roman"/>
                <a:cs typeface="Times New Roman"/>
              </a:rPr>
              <a:t>
</a:t>
            </a:r>
          </a:p>
        </xdr:txBody>
      </xdr:sp>
      <xdr:pic>
        <xdr:nvPicPr>
          <xdr:cNvPr id="14" name="Picture 65"/>
          <xdr:cNvPicPr preferRelativeResize="1">
            <a:picLocks noChangeAspect="1"/>
          </xdr:cNvPicPr>
        </xdr:nvPicPr>
        <xdr:blipFill>
          <a:blip r:embed="rId4"/>
          <a:stretch>
            <a:fillRect/>
          </a:stretch>
        </xdr:blipFill>
        <xdr:spPr>
          <a:xfrm>
            <a:off x="1590" y="11865"/>
            <a:ext cx="4620" cy="2895"/>
          </a:xfrm>
          <a:prstGeom prst="rect">
            <a:avLst/>
          </a:prstGeom>
          <a:noFill/>
          <a:ln w="9525" cmpd="sng">
            <a:noFill/>
          </a:ln>
        </xdr:spPr>
      </xdr:pic>
    </xdr:grpSp>
    <xdr:clientData/>
  </xdr:twoCellAnchor>
  <xdr:twoCellAnchor>
    <xdr:from>
      <xdr:col>0</xdr:col>
      <xdr:colOff>4038600</xdr:colOff>
      <xdr:row>12</xdr:row>
      <xdr:rowOff>57150</xdr:rowOff>
    </xdr:from>
    <xdr:to>
      <xdr:col>0</xdr:col>
      <xdr:colOff>6972300</xdr:colOff>
      <xdr:row>24</xdr:row>
      <xdr:rowOff>161925</xdr:rowOff>
    </xdr:to>
    <xdr:grpSp>
      <xdr:nvGrpSpPr>
        <xdr:cNvPr id="15" name="Group 66"/>
        <xdr:cNvGrpSpPr>
          <a:grpSpLocks/>
        </xdr:cNvGrpSpPr>
      </xdr:nvGrpSpPr>
      <xdr:grpSpPr>
        <a:xfrm>
          <a:off x="4038600" y="2924175"/>
          <a:ext cx="2933700" cy="2162175"/>
          <a:chOff x="6314" y="7889"/>
          <a:chExt cx="4621" cy="3393"/>
        </a:xfrm>
        <a:solidFill>
          <a:srgbClr val="FFFFFF"/>
        </a:solidFill>
      </xdr:grpSpPr>
      <xdr:pic>
        <xdr:nvPicPr>
          <xdr:cNvPr id="16" name="Picture 67"/>
          <xdr:cNvPicPr preferRelativeResize="1">
            <a:picLocks noChangeAspect="1"/>
          </xdr:cNvPicPr>
        </xdr:nvPicPr>
        <xdr:blipFill>
          <a:blip r:embed="rId1"/>
          <a:stretch>
            <a:fillRect/>
          </a:stretch>
        </xdr:blipFill>
        <xdr:spPr>
          <a:xfrm>
            <a:off x="6314" y="8206"/>
            <a:ext cx="4621" cy="3076"/>
          </a:xfrm>
          <a:prstGeom prst="rect">
            <a:avLst/>
          </a:prstGeom>
          <a:noFill/>
          <a:ln w="9525" cmpd="sng">
            <a:noFill/>
          </a:ln>
        </xdr:spPr>
      </xdr:pic>
      <xdr:sp>
        <xdr:nvSpPr>
          <xdr:cNvPr id="17" name="Text Box 68"/>
          <xdr:cNvSpPr txBox="1">
            <a:spLocks noChangeArrowheads="1"/>
          </xdr:cNvSpPr>
        </xdr:nvSpPr>
        <xdr:spPr>
          <a:xfrm>
            <a:off x="6804" y="7889"/>
            <a:ext cx="4095" cy="492"/>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HIV</a:t>
            </a:r>
            <a:r>
              <a:rPr lang="en-US" cap="none" sz="800" b="0" i="0" u="none" baseline="0">
                <a:solidFill>
                  <a:srgbClr val="000000"/>
                </a:solidFill>
                <a:latin typeface="ＭＳ Ｐゴシック"/>
                <a:ea typeface="ＭＳ Ｐゴシック"/>
                <a:cs typeface="ＭＳ Ｐゴシック"/>
              </a:rPr>
              <a:t>感染者の感染経路別内訳（本年報告例</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Times New Roman"/>
                <a:ea typeface="Times New Roman"/>
                <a:cs typeface="Times New Roman"/>
              </a:rPr>
              <a:t>
</a:t>
            </a:r>
          </a:p>
        </xdr:txBody>
      </xdr:sp>
    </xdr:grpSp>
    <xdr:clientData/>
  </xdr:twoCellAnchor>
  <xdr:twoCellAnchor>
    <xdr:from>
      <xdr:col>0</xdr:col>
      <xdr:colOff>323850</xdr:colOff>
      <xdr:row>51</xdr:row>
      <xdr:rowOff>123825</xdr:rowOff>
    </xdr:from>
    <xdr:to>
      <xdr:col>0</xdr:col>
      <xdr:colOff>3524250</xdr:colOff>
      <xdr:row>65</xdr:row>
      <xdr:rowOff>114300</xdr:rowOff>
    </xdr:to>
    <xdr:grpSp>
      <xdr:nvGrpSpPr>
        <xdr:cNvPr id="18" name="Group 69"/>
        <xdr:cNvGrpSpPr>
          <a:grpSpLocks/>
        </xdr:cNvGrpSpPr>
      </xdr:nvGrpSpPr>
      <xdr:grpSpPr>
        <a:xfrm>
          <a:off x="323850" y="10810875"/>
          <a:ext cx="3200400" cy="2390775"/>
          <a:chOff x="6262" y="2115"/>
          <a:chExt cx="5040" cy="3765"/>
        </a:xfrm>
        <a:solidFill>
          <a:srgbClr val="FFFFFF"/>
        </a:solidFill>
      </xdr:grpSpPr>
      <xdr:pic>
        <xdr:nvPicPr>
          <xdr:cNvPr id="19" name="Picture 70"/>
          <xdr:cNvPicPr preferRelativeResize="1">
            <a:picLocks noChangeAspect="1"/>
          </xdr:cNvPicPr>
        </xdr:nvPicPr>
        <xdr:blipFill>
          <a:blip r:embed="rId5"/>
          <a:stretch>
            <a:fillRect/>
          </a:stretch>
        </xdr:blipFill>
        <xdr:spPr>
          <a:xfrm>
            <a:off x="6262" y="2309"/>
            <a:ext cx="5040" cy="3571"/>
          </a:xfrm>
          <a:prstGeom prst="rect">
            <a:avLst/>
          </a:prstGeom>
          <a:noFill/>
          <a:ln w="9525" cmpd="sng">
            <a:noFill/>
          </a:ln>
        </xdr:spPr>
      </xdr:pic>
      <xdr:sp>
        <xdr:nvSpPr>
          <xdr:cNvPr id="20" name="Text Box 71"/>
          <xdr:cNvSpPr txBox="1">
            <a:spLocks noChangeArrowheads="1"/>
          </xdr:cNvSpPr>
        </xdr:nvSpPr>
        <xdr:spPr>
          <a:xfrm>
            <a:off x="6615" y="2115"/>
            <a:ext cx="4350" cy="57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　日本国籍女性</a:t>
            </a:r>
            <a:r>
              <a:rPr lang="en-US" cap="none" sz="800" b="0" i="0" u="none" baseline="0">
                <a:solidFill>
                  <a:srgbClr val="000000"/>
                </a:solidFill>
                <a:latin typeface="ＭＳ Ｐゴシック"/>
                <a:ea typeface="ＭＳ Ｐゴシック"/>
                <a:cs typeface="ＭＳ Ｐゴシック"/>
              </a:rPr>
              <a:t>HIV</a:t>
            </a:r>
            <a:r>
              <a:rPr lang="en-US" cap="none" sz="800" b="0" i="0" u="none" baseline="0">
                <a:solidFill>
                  <a:srgbClr val="000000"/>
                </a:solidFill>
                <a:latin typeface="ＭＳ Ｐゴシック"/>
                <a:ea typeface="ＭＳ Ｐゴシック"/>
                <a:cs typeface="ＭＳ Ｐゴシック"/>
              </a:rPr>
              <a:t>感染者の感染経路別年次推移</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0</xdr:col>
      <xdr:colOff>3800475</xdr:colOff>
      <xdr:row>51</xdr:row>
      <xdr:rowOff>66675</xdr:rowOff>
    </xdr:from>
    <xdr:to>
      <xdr:col>0</xdr:col>
      <xdr:colOff>6943725</xdr:colOff>
      <xdr:row>68</xdr:row>
      <xdr:rowOff>133350</xdr:rowOff>
    </xdr:to>
    <xdr:grpSp>
      <xdr:nvGrpSpPr>
        <xdr:cNvPr id="21" name="Group 72"/>
        <xdr:cNvGrpSpPr>
          <a:grpSpLocks/>
        </xdr:cNvGrpSpPr>
      </xdr:nvGrpSpPr>
      <xdr:grpSpPr>
        <a:xfrm>
          <a:off x="3800475" y="10753725"/>
          <a:ext cx="3143250" cy="2981325"/>
          <a:chOff x="6225" y="5460"/>
          <a:chExt cx="4950" cy="4410"/>
        </a:xfrm>
        <a:solidFill>
          <a:srgbClr val="FFFFFF"/>
        </a:solidFill>
      </xdr:grpSpPr>
      <xdr:pic>
        <xdr:nvPicPr>
          <xdr:cNvPr id="22" name="Picture 73"/>
          <xdr:cNvPicPr preferRelativeResize="1">
            <a:picLocks noChangeAspect="1"/>
          </xdr:cNvPicPr>
        </xdr:nvPicPr>
        <xdr:blipFill>
          <a:blip r:embed="rId6"/>
          <a:stretch>
            <a:fillRect/>
          </a:stretch>
        </xdr:blipFill>
        <xdr:spPr>
          <a:xfrm>
            <a:off x="6225" y="5774"/>
            <a:ext cx="4950" cy="4096"/>
          </a:xfrm>
          <a:prstGeom prst="rect">
            <a:avLst/>
          </a:prstGeom>
          <a:noFill/>
          <a:ln w="9525" cmpd="sng">
            <a:noFill/>
          </a:ln>
        </xdr:spPr>
      </xdr:pic>
      <xdr:sp>
        <xdr:nvSpPr>
          <xdr:cNvPr id="23" name="Text Box 74"/>
          <xdr:cNvSpPr txBox="1">
            <a:spLocks noChangeArrowheads="1"/>
          </xdr:cNvSpPr>
        </xdr:nvSpPr>
        <xdr:spPr>
          <a:xfrm>
            <a:off x="6510" y="5460"/>
            <a:ext cx="4634" cy="40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　日本国籍異性間ＨＩＶ感染者の年齢別、性別内訳〔累計〕</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0</xdr:col>
      <xdr:colOff>3543300</xdr:colOff>
      <xdr:row>72</xdr:row>
      <xdr:rowOff>19050</xdr:rowOff>
    </xdr:from>
    <xdr:to>
      <xdr:col>0</xdr:col>
      <xdr:colOff>6429375</xdr:colOff>
      <xdr:row>84</xdr:row>
      <xdr:rowOff>123825</xdr:rowOff>
    </xdr:to>
    <xdr:grpSp>
      <xdr:nvGrpSpPr>
        <xdr:cNvPr id="24" name="Group 75"/>
        <xdr:cNvGrpSpPr>
          <a:grpSpLocks noChangeAspect="1"/>
        </xdr:cNvGrpSpPr>
      </xdr:nvGrpSpPr>
      <xdr:grpSpPr>
        <a:xfrm>
          <a:off x="3543300" y="14316075"/>
          <a:ext cx="2886075" cy="2276475"/>
          <a:chOff x="5859" y="10766"/>
          <a:chExt cx="4620" cy="3446"/>
        </a:xfrm>
        <a:solidFill>
          <a:srgbClr val="FFFFFF"/>
        </a:solidFill>
      </xdr:grpSpPr>
      <xdr:pic>
        <xdr:nvPicPr>
          <xdr:cNvPr id="25" name="Picture 76"/>
          <xdr:cNvPicPr preferRelativeResize="1">
            <a:picLocks noChangeAspect="1"/>
          </xdr:cNvPicPr>
        </xdr:nvPicPr>
        <xdr:blipFill>
          <a:blip r:embed="rId7"/>
          <a:stretch>
            <a:fillRect/>
          </a:stretch>
        </xdr:blipFill>
        <xdr:spPr>
          <a:xfrm>
            <a:off x="5859" y="11422"/>
            <a:ext cx="4276" cy="2790"/>
          </a:xfrm>
          <a:prstGeom prst="rect">
            <a:avLst/>
          </a:prstGeom>
          <a:noFill/>
          <a:ln w="9525" cmpd="sng">
            <a:noFill/>
          </a:ln>
        </xdr:spPr>
      </xdr:pic>
      <xdr:sp>
        <xdr:nvSpPr>
          <xdr:cNvPr id="26" name="Text Box 77"/>
          <xdr:cNvSpPr txBox="1">
            <a:spLocks noChangeAspect="1" noChangeArrowheads="1"/>
          </xdr:cNvSpPr>
        </xdr:nvSpPr>
        <xdr:spPr>
          <a:xfrm>
            <a:off x="6279" y="10766"/>
            <a:ext cx="4200" cy="492"/>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AIDS</a:t>
            </a:r>
            <a:r>
              <a:rPr lang="en-US" cap="none" sz="800" b="0" i="0" u="none" baseline="0">
                <a:solidFill>
                  <a:srgbClr val="000000"/>
                </a:solidFill>
                <a:latin typeface="ＭＳ Ｐゴシック"/>
                <a:ea typeface="ＭＳ Ｐゴシック"/>
                <a:cs typeface="ＭＳ Ｐゴシック"/>
              </a:rPr>
              <a:t>患者の感染経路別内訳（本年報告例）</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0</xdr:col>
      <xdr:colOff>542925</xdr:colOff>
      <xdr:row>72</xdr:row>
      <xdr:rowOff>19050</xdr:rowOff>
    </xdr:from>
    <xdr:to>
      <xdr:col>0</xdr:col>
      <xdr:colOff>3619500</xdr:colOff>
      <xdr:row>85</xdr:row>
      <xdr:rowOff>104775</xdr:rowOff>
    </xdr:to>
    <xdr:grpSp>
      <xdr:nvGrpSpPr>
        <xdr:cNvPr id="27" name="Group 78"/>
        <xdr:cNvGrpSpPr>
          <a:grpSpLocks/>
        </xdr:cNvGrpSpPr>
      </xdr:nvGrpSpPr>
      <xdr:grpSpPr>
        <a:xfrm>
          <a:off x="542925" y="14316075"/>
          <a:ext cx="3076575" cy="2438400"/>
          <a:chOff x="1357" y="11100"/>
          <a:chExt cx="4846" cy="3638"/>
        </a:xfrm>
        <a:solidFill>
          <a:srgbClr val="FFFFFF"/>
        </a:solidFill>
      </xdr:grpSpPr>
      <xdr:pic>
        <xdr:nvPicPr>
          <xdr:cNvPr id="28" name="Picture 79"/>
          <xdr:cNvPicPr preferRelativeResize="1">
            <a:picLocks noChangeAspect="1"/>
          </xdr:cNvPicPr>
        </xdr:nvPicPr>
        <xdr:blipFill>
          <a:blip r:embed="rId8"/>
          <a:stretch>
            <a:fillRect/>
          </a:stretch>
        </xdr:blipFill>
        <xdr:spPr>
          <a:xfrm>
            <a:off x="1357" y="11647"/>
            <a:ext cx="4846" cy="3091"/>
          </a:xfrm>
          <a:prstGeom prst="rect">
            <a:avLst/>
          </a:prstGeom>
          <a:noFill/>
          <a:ln w="9525" cmpd="sng">
            <a:noFill/>
          </a:ln>
        </xdr:spPr>
      </xdr:pic>
      <xdr:sp>
        <xdr:nvSpPr>
          <xdr:cNvPr id="29" name="Text Box 80"/>
          <xdr:cNvSpPr txBox="1">
            <a:spLocks noChangeArrowheads="1"/>
          </xdr:cNvSpPr>
        </xdr:nvSpPr>
        <xdr:spPr>
          <a:xfrm>
            <a:off x="1876" y="11100"/>
            <a:ext cx="4200" cy="49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AIDS</a:t>
            </a:r>
            <a:r>
              <a:rPr lang="en-US" cap="none" sz="800" b="0" i="0" u="none" baseline="0">
                <a:solidFill>
                  <a:srgbClr val="000000"/>
                </a:solidFill>
                <a:latin typeface="ＭＳ Ｐゴシック"/>
                <a:ea typeface="ＭＳ Ｐゴシック"/>
                <a:cs typeface="ＭＳ Ｐゴシック"/>
              </a:rPr>
              <a:t>患者報告数の国籍，性別年次推移</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p>
        </xdr:txBody>
      </xdr:sp>
    </xdr:grpSp>
    <xdr:clientData/>
  </xdr:twoCellAnchor>
  <xdr:twoCellAnchor>
    <xdr:from>
      <xdr:col>0</xdr:col>
      <xdr:colOff>371475</xdr:colOff>
      <xdr:row>102</xdr:row>
      <xdr:rowOff>85725</xdr:rowOff>
    </xdr:from>
    <xdr:to>
      <xdr:col>0</xdr:col>
      <xdr:colOff>3457575</xdr:colOff>
      <xdr:row>115</xdr:row>
      <xdr:rowOff>152400</xdr:rowOff>
    </xdr:to>
    <xdr:pic>
      <xdr:nvPicPr>
        <xdr:cNvPr id="30" name="Picture 81"/>
        <xdr:cNvPicPr preferRelativeResize="1">
          <a:picLocks noChangeAspect="1"/>
        </xdr:cNvPicPr>
      </xdr:nvPicPr>
      <xdr:blipFill>
        <a:blip r:embed="rId9"/>
        <a:stretch>
          <a:fillRect/>
        </a:stretch>
      </xdr:blipFill>
      <xdr:spPr>
        <a:xfrm>
          <a:off x="371475" y="20869275"/>
          <a:ext cx="3086100" cy="2305050"/>
        </a:xfrm>
        <a:prstGeom prst="rect">
          <a:avLst/>
        </a:prstGeom>
        <a:noFill/>
        <a:ln w="9525" cmpd="sng">
          <a:noFill/>
        </a:ln>
      </xdr:spPr>
    </xdr:pic>
    <xdr:clientData/>
  </xdr:twoCellAnchor>
  <xdr:twoCellAnchor>
    <xdr:from>
      <xdr:col>0</xdr:col>
      <xdr:colOff>371475</xdr:colOff>
      <xdr:row>116</xdr:row>
      <xdr:rowOff>114300</xdr:rowOff>
    </xdr:from>
    <xdr:to>
      <xdr:col>0</xdr:col>
      <xdr:colOff>3495675</xdr:colOff>
      <xdr:row>146</xdr:row>
      <xdr:rowOff>38100</xdr:rowOff>
    </xdr:to>
    <xdr:grpSp>
      <xdr:nvGrpSpPr>
        <xdr:cNvPr id="31" name="Group 82"/>
        <xdr:cNvGrpSpPr>
          <a:grpSpLocks/>
        </xdr:cNvGrpSpPr>
      </xdr:nvGrpSpPr>
      <xdr:grpSpPr>
        <a:xfrm>
          <a:off x="371475" y="23307675"/>
          <a:ext cx="3124200" cy="5353050"/>
          <a:chOff x="6180" y="5518"/>
          <a:chExt cx="4920" cy="7997"/>
        </a:xfrm>
        <a:solidFill>
          <a:srgbClr val="FFFFFF"/>
        </a:solidFill>
      </xdr:grpSpPr>
      <xdr:pic>
        <xdr:nvPicPr>
          <xdr:cNvPr id="32" name="Picture 83"/>
          <xdr:cNvPicPr preferRelativeResize="1">
            <a:picLocks noChangeAspect="1"/>
          </xdr:cNvPicPr>
        </xdr:nvPicPr>
        <xdr:blipFill>
          <a:blip r:embed="rId10"/>
          <a:stretch>
            <a:fillRect/>
          </a:stretch>
        </xdr:blipFill>
        <xdr:spPr>
          <a:xfrm>
            <a:off x="6180" y="5594"/>
            <a:ext cx="4920" cy="4576"/>
          </a:xfrm>
          <a:prstGeom prst="rect">
            <a:avLst/>
          </a:prstGeom>
          <a:noFill/>
          <a:ln w="9525" cmpd="sng">
            <a:noFill/>
          </a:ln>
        </xdr:spPr>
      </xdr:pic>
      <xdr:sp>
        <xdr:nvSpPr>
          <xdr:cNvPr id="33" name="Text Box 84"/>
          <xdr:cNvSpPr txBox="1">
            <a:spLocks noChangeArrowheads="1"/>
          </xdr:cNvSpPr>
        </xdr:nvSpPr>
        <xdr:spPr>
          <a:xfrm>
            <a:off x="6492" y="5518"/>
            <a:ext cx="4498" cy="492"/>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HIV</a:t>
            </a:r>
            <a:r>
              <a:rPr lang="en-US" cap="none" sz="800" b="0" i="0" u="none" baseline="0">
                <a:solidFill>
                  <a:srgbClr val="000000"/>
                </a:solidFill>
                <a:latin typeface="ＭＳ Ｐゴシック"/>
                <a:ea typeface="ＭＳ Ｐゴシック"/>
                <a:cs typeface="ＭＳ Ｐゴシック"/>
              </a:rPr>
              <a:t>感染者及び</a:t>
            </a:r>
            <a:r>
              <a:rPr lang="en-US" cap="none" sz="800" b="0" i="0" u="none" baseline="0">
                <a:solidFill>
                  <a:srgbClr val="000000"/>
                </a:solidFill>
                <a:latin typeface="ＭＳ Ｐゴシック"/>
                <a:ea typeface="ＭＳ Ｐゴシック"/>
                <a:cs typeface="ＭＳ Ｐゴシック"/>
              </a:rPr>
              <a:t>AIDS</a:t>
            </a:r>
            <a:r>
              <a:rPr lang="en-US" cap="none" sz="800" b="0" i="0" u="none" baseline="0">
                <a:solidFill>
                  <a:srgbClr val="000000"/>
                </a:solidFill>
                <a:latin typeface="ＭＳ Ｐゴシック"/>
                <a:ea typeface="ＭＳ Ｐゴシック"/>
                <a:cs typeface="ＭＳ Ｐゴシック"/>
              </a:rPr>
              <a:t>患者報告数の報告地別年次推移</a:t>
            </a:r>
            <a:r>
              <a:rPr lang="en-US" cap="none" sz="800" b="0" i="0" u="none" baseline="0">
                <a:solidFill>
                  <a:srgbClr val="000000"/>
                </a:solidFill>
                <a:latin typeface="Times New Roman"/>
                <a:ea typeface="Times New Roman"/>
                <a:cs typeface="Times New Roman"/>
              </a:rPr>
              <a:t>
</a:t>
            </a:r>
          </a:p>
        </xdr:txBody>
      </xdr:sp>
      <xdr:pic>
        <xdr:nvPicPr>
          <xdr:cNvPr id="34" name="Picture 85"/>
          <xdr:cNvPicPr preferRelativeResize="1">
            <a:picLocks noChangeAspect="1"/>
          </xdr:cNvPicPr>
        </xdr:nvPicPr>
        <xdr:blipFill>
          <a:blip r:embed="rId11"/>
          <a:stretch>
            <a:fillRect/>
          </a:stretch>
        </xdr:blipFill>
        <xdr:spPr>
          <a:xfrm>
            <a:off x="6187" y="9001"/>
            <a:ext cx="4846" cy="4514"/>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gi\&#12487;&#12473;&#12463;&#12488;&#12483;&#12503;\sur0426\&#24863;&#26579;&#24773;&#22577;93HP&#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②前回との比較"/>
      <sheetName val="①感染経路別、年齢・国籍別"/>
      <sheetName val="③都道府県"/>
      <sheetName val="配布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28"/>
  <sheetViews>
    <sheetView zoomScalePageLayoutView="0" workbookViewId="0" topLeftCell="A1">
      <selection activeCell="C11" sqref="C11"/>
    </sheetView>
  </sheetViews>
  <sheetFormatPr defaultColWidth="9.00390625" defaultRowHeight="13.5"/>
  <cols>
    <col min="1" max="1" width="91.125" style="139" customWidth="1"/>
  </cols>
  <sheetData>
    <row r="1" ht="14.25">
      <c r="A1" s="136">
        <v>37736</v>
      </c>
    </row>
    <row r="2" ht="14.25">
      <c r="A2" s="137"/>
    </row>
    <row r="3" ht="14.25">
      <c r="A3" s="138" t="s">
        <v>199</v>
      </c>
    </row>
    <row r="4" ht="14.25">
      <c r="A4" s="137"/>
    </row>
    <row r="5" ht="14.25">
      <c r="A5" s="137"/>
    </row>
    <row r="6" ht="28.5">
      <c r="A6" s="137" t="s">
        <v>184</v>
      </c>
    </row>
    <row r="7" ht="14.25">
      <c r="A7" s="137" t="s">
        <v>185</v>
      </c>
    </row>
    <row r="8" ht="14.25">
      <c r="A8" s="137" t="s">
        <v>186</v>
      </c>
    </row>
    <row r="9" ht="14.25">
      <c r="A9" s="137" t="s">
        <v>187</v>
      </c>
    </row>
    <row r="10" ht="42.75">
      <c r="A10" s="137" t="s">
        <v>188</v>
      </c>
    </row>
    <row r="11" ht="28.5">
      <c r="A11" s="137" t="s">
        <v>189</v>
      </c>
    </row>
    <row r="12" ht="14.25">
      <c r="A12" s="137"/>
    </row>
    <row r="13" ht="14.25">
      <c r="A13" s="137" t="s">
        <v>190</v>
      </c>
    </row>
    <row r="14" ht="14.25">
      <c r="A14" s="137" t="s">
        <v>191</v>
      </c>
    </row>
    <row r="15" ht="14.25">
      <c r="A15" s="137" t="s">
        <v>192</v>
      </c>
    </row>
    <row r="16" ht="28.5">
      <c r="A16" s="137" t="s">
        <v>321</v>
      </c>
    </row>
    <row r="17" ht="14.25">
      <c r="A17" s="137"/>
    </row>
    <row r="18" ht="14.25">
      <c r="A18" s="137">
        <v>4</v>
      </c>
    </row>
    <row r="19" ht="14.25">
      <c r="A19" s="137" t="s">
        <v>193</v>
      </c>
    </row>
    <row r="20" ht="14.25">
      <c r="A20" s="137" t="s">
        <v>194</v>
      </c>
    </row>
    <row r="21" ht="14.25">
      <c r="A21" s="137" t="s">
        <v>195</v>
      </c>
    </row>
    <row r="22" ht="14.25">
      <c r="A22" s="137" t="s">
        <v>196</v>
      </c>
    </row>
    <row r="23" ht="14.25">
      <c r="A23" s="137"/>
    </row>
    <row r="24" ht="14.25">
      <c r="A24" s="137">
        <v>5</v>
      </c>
    </row>
    <row r="25" ht="42.75">
      <c r="A25" s="137" t="s">
        <v>197</v>
      </c>
    </row>
    <row r="26" ht="14.25">
      <c r="A26" s="137"/>
    </row>
    <row r="27" ht="57">
      <c r="A27" s="137" t="s">
        <v>198</v>
      </c>
    </row>
    <row r="28" ht="14.25">
      <c r="A28" s="137"/>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43"/>
  <sheetViews>
    <sheetView zoomScalePageLayoutView="0" workbookViewId="0" topLeftCell="A13">
      <selection activeCell="B12" sqref="B12"/>
    </sheetView>
  </sheetViews>
  <sheetFormatPr defaultColWidth="9.00390625" defaultRowHeight="13.5"/>
  <cols>
    <col min="1" max="1" width="74.625" style="143" customWidth="1"/>
  </cols>
  <sheetData>
    <row r="1" ht="13.5">
      <c r="A1" s="140">
        <v>37736</v>
      </c>
    </row>
    <row r="2" ht="13.5">
      <c r="A2" s="141"/>
    </row>
    <row r="3" ht="13.5">
      <c r="A3" s="142" t="s">
        <v>230</v>
      </c>
    </row>
    <row r="4" ht="13.5">
      <c r="A4" s="141"/>
    </row>
    <row r="5" ht="13.5">
      <c r="A5" s="141"/>
    </row>
    <row r="6" ht="38.25">
      <c r="A6" s="141" t="s">
        <v>200</v>
      </c>
    </row>
    <row r="7" ht="13.5">
      <c r="A7" s="141"/>
    </row>
    <row r="8" ht="25.5">
      <c r="A8" s="141" t="s">
        <v>201</v>
      </c>
    </row>
    <row r="9" ht="13.5">
      <c r="A9" s="141" t="s">
        <v>202</v>
      </c>
    </row>
    <row r="10" ht="51">
      <c r="A10" s="141" t="s">
        <v>203</v>
      </c>
    </row>
    <row r="11" ht="13.5">
      <c r="A11" s="141" t="s">
        <v>204</v>
      </c>
    </row>
    <row r="12" ht="38.25">
      <c r="A12" s="141" t="s">
        <v>205</v>
      </c>
    </row>
    <row r="13" ht="25.5">
      <c r="A13" s="141" t="s">
        <v>206</v>
      </c>
    </row>
    <row r="14" ht="25.5">
      <c r="A14" s="141" t="s">
        <v>207</v>
      </c>
    </row>
    <row r="15" ht="13.5">
      <c r="A15" s="141"/>
    </row>
    <row r="16" ht="13.5">
      <c r="A16" s="141" t="s">
        <v>208</v>
      </c>
    </row>
    <row r="17" ht="38.25">
      <c r="A17" s="141" t="s">
        <v>209</v>
      </c>
    </row>
    <row r="18" ht="13.5">
      <c r="A18" s="141" t="s">
        <v>210</v>
      </c>
    </row>
    <row r="19" ht="13.5">
      <c r="A19" s="141" t="s">
        <v>211</v>
      </c>
    </row>
    <row r="20" ht="25.5">
      <c r="A20" s="141" t="s">
        <v>212</v>
      </c>
    </row>
    <row r="21" ht="13.5">
      <c r="A21" s="141" t="s">
        <v>213</v>
      </c>
    </row>
    <row r="22" ht="13.5">
      <c r="A22" s="141" t="s">
        <v>214</v>
      </c>
    </row>
    <row r="23" ht="13.5">
      <c r="A23" s="141" t="s">
        <v>215</v>
      </c>
    </row>
    <row r="24" ht="13.5">
      <c r="A24" s="141" t="s">
        <v>216</v>
      </c>
    </row>
    <row r="25" ht="13.5">
      <c r="A25" s="141" t="s">
        <v>217</v>
      </c>
    </row>
    <row r="26" ht="13.5">
      <c r="A26" s="141" t="s">
        <v>218</v>
      </c>
    </row>
    <row r="27" ht="13.5">
      <c r="A27" s="141" t="s">
        <v>219</v>
      </c>
    </row>
    <row r="28" ht="13.5">
      <c r="A28" s="141" t="s">
        <v>220</v>
      </c>
    </row>
    <row r="29" ht="13.5">
      <c r="A29" s="141"/>
    </row>
    <row r="30" ht="13.5">
      <c r="A30" s="141" t="s">
        <v>221</v>
      </c>
    </row>
    <row r="31" ht="13.5">
      <c r="A31" s="141" t="s">
        <v>222</v>
      </c>
    </row>
    <row r="32" ht="13.5">
      <c r="A32" s="141" t="s">
        <v>223</v>
      </c>
    </row>
    <row r="33" ht="13.5">
      <c r="A33" s="141"/>
    </row>
    <row r="34" ht="13.5">
      <c r="A34" s="141" t="s">
        <v>0</v>
      </c>
    </row>
    <row r="35" ht="13.5">
      <c r="A35" s="141" t="s">
        <v>224</v>
      </c>
    </row>
    <row r="36" ht="13.5">
      <c r="A36" s="141" t="s">
        <v>225</v>
      </c>
    </row>
    <row r="37" ht="13.5">
      <c r="A37" s="141" t="s">
        <v>226</v>
      </c>
    </row>
    <row r="38" ht="13.5">
      <c r="A38" s="141"/>
    </row>
    <row r="39" ht="25.5">
      <c r="A39" s="141" t="s">
        <v>227</v>
      </c>
    </row>
    <row r="40" ht="13.5">
      <c r="A40" s="141"/>
    </row>
    <row r="41" ht="13.5">
      <c r="A41" s="141" t="s">
        <v>228</v>
      </c>
    </row>
    <row r="42" ht="13.5">
      <c r="A42" s="141" t="s">
        <v>229</v>
      </c>
    </row>
    <row r="43" ht="13.5">
      <c r="A43" s="141"/>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A42"/>
  <sheetViews>
    <sheetView tabSelected="1" zoomScalePageLayoutView="0" workbookViewId="0" topLeftCell="B1">
      <selection activeCell="B38" sqref="B38"/>
    </sheetView>
  </sheetViews>
  <sheetFormatPr defaultColWidth="9.00390625" defaultRowHeight="13.5"/>
  <cols>
    <col min="1" max="1" width="11.25390625" style="163" customWidth="1"/>
    <col min="2" max="2" width="8.625" style="163" customWidth="1"/>
    <col min="3" max="3" width="17.625" style="163" customWidth="1"/>
    <col min="4" max="4" width="1.875" style="0" customWidth="1"/>
    <col min="5" max="5" width="5.625" style="163" customWidth="1"/>
    <col min="6" max="6" width="5.125" style="0" customWidth="1"/>
    <col min="7" max="7" width="5.625" style="163" customWidth="1"/>
    <col min="8" max="8" width="5.125" style="0" customWidth="1"/>
    <col min="9" max="9" width="5.625" style="163" customWidth="1"/>
    <col min="10" max="10" width="5.125" style="0" customWidth="1"/>
    <col min="11" max="11" width="1.875" style="0" customWidth="1"/>
    <col min="12" max="12" width="5.625" style="163" customWidth="1"/>
    <col min="13" max="13" width="5.125" style="0" customWidth="1"/>
    <col min="14" max="14" width="5.625" style="163" customWidth="1"/>
    <col min="15" max="15" width="5.125" style="0" customWidth="1"/>
    <col min="16" max="16" width="5.625" style="163" customWidth="1"/>
    <col min="17" max="17" width="5.125" style="0" customWidth="1"/>
    <col min="18" max="18" width="1.875" style="0" customWidth="1"/>
    <col min="19" max="19" width="5.625" style="163" customWidth="1"/>
    <col min="20" max="20" width="5.125" style="0" customWidth="1"/>
    <col min="21" max="21" width="5.625" style="163" customWidth="1"/>
    <col min="22" max="22" width="5.125" style="0" customWidth="1"/>
    <col min="23" max="23" width="5.625" style="163" customWidth="1"/>
    <col min="24" max="24" width="5.125" style="0" customWidth="1"/>
  </cols>
  <sheetData>
    <row r="1" spans="1:27" s="156" customFormat="1" ht="27" customHeight="1">
      <c r="A1" s="152" t="s">
        <v>243</v>
      </c>
      <c r="B1" s="153"/>
      <c r="C1" s="154"/>
      <c r="D1" s="154"/>
      <c r="E1" s="154"/>
      <c r="F1" s="154"/>
      <c r="G1" s="154"/>
      <c r="H1" s="154"/>
      <c r="I1" s="154"/>
      <c r="J1" s="154"/>
      <c r="K1" s="154"/>
      <c r="L1" s="154"/>
      <c r="M1" s="154"/>
      <c r="N1" s="154"/>
      <c r="O1"/>
      <c r="P1" s="155"/>
      <c r="Q1" s="154"/>
      <c r="R1" s="155"/>
      <c r="S1" s="155"/>
      <c r="T1" s="155"/>
      <c r="U1" s="154"/>
      <c r="V1" s="154"/>
      <c r="W1" s="154"/>
      <c r="X1" s="154"/>
      <c r="Y1" s="154"/>
      <c r="Z1" s="154"/>
      <c r="AA1" s="154"/>
    </row>
    <row r="2" spans="1:27" s="156" customFormat="1" ht="16.5" customHeight="1">
      <c r="A2" s="157" t="s">
        <v>242</v>
      </c>
      <c r="B2" s="158"/>
      <c r="C2" s="159"/>
      <c r="D2" s="159"/>
      <c r="E2" s="159"/>
      <c r="F2" s="159"/>
      <c r="G2" s="159"/>
      <c r="H2" s="159"/>
      <c r="I2" s="159"/>
      <c r="J2" s="159"/>
      <c r="K2" s="159"/>
      <c r="L2" s="159"/>
      <c r="M2" s="159"/>
      <c r="N2" s="159"/>
      <c r="O2"/>
      <c r="P2" s="159"/>
      <c r="Q2" s="159"/>
      <c r="R2" s="159"/>
      <c r="S2" s="159"/>
      <c r="T2" s="159"/>
      <c r="U2" s="159"/>
      <c r="V2" s="159"/>
      <c r="W2" s="159"/>
      <c r="X2" s="160"/>
      <c r="Y2" s="159"/>
      <c r="Z2" s="159"/>
      <c r="AA2" s="159"/>
    </row>
    <row r="3" spans="1:23" s="163" customFormat="1" ht="18" thickBot="1">
      <c r="A3" s="161" t="s">
        <v>260</v>
      </c>
      <c r="B3" s="162"/>
      <c r="C3" s="162"/>
      <c r="D3" s="162"/>
      <c r="E3" s="162"/>
      <c r="F3" s="162"/>
      <c r="G3" s="162"/>
      <c r="H3" s="162"/>
      <c r="I3" s="162"/>
      <c r="J3" s="162"/>
      <c r="K3" s="162"/>
      <c r="L3" s="162"/>
      <c r="M3" s="162"/>
      <c r="N3" s="162"/>
      <c r="O3" s="162"/>
      <c r="P3" s="162"/>
      <c r="Q3" s="162"/>
      <c r="R3" s="162"/>
      <c r="S3" s="162"/>
      <c r="T3" s="162"/>
      <c r="U3" s="162"/>
      <c r="V3" s="162"/>
      <c r="W3" s="162"/>
    </row>
    <row r="4" spans="1:24" s="163" customFormat="1" ht="14.25" thickTop="1">
      <c r="A4" s="164" t="s">
        <v>107</v>
      </c>
      <c r="B4" s="164"/>
      <c r="C4" s="164"/>
      <c r="D4" s="164"/>
      <c r="E4" s="165" t="s">
        <v>108</v>
      </c>
      <c r="F4" s="165"/>
      <c r="G4" s="165"/>
      <c r="H4" s="165"/>
      <c r="I4" s="165"/>
      <c r="J4" s="165"/>
      <c r="K4" s="164"/>
      <c r="L4" s="165" t="s">
        <v>109</v>
      </c>
      <c r="M4" s="165"/>
      <c r="N4" s="165"/>
      <c r="O4" s="165"/>
      <c r="P4" s="165"/>
      <c r="Q4" s="165"/>
      <c r="R4" s="164"/>
      <c r="S4" s="165" t="s">
        <v>110</v>
      </c>
      <c r="T4" s="165"/>
      <c r="U4" s="165"/>
      <c r="V4" s="165"/>
      <c r="W4" s="165"/>
      <c r="X4" s="166"/>
    </row>
    <row r="5" spans="1:24" s="163" customFormat="1" ht="13.5">
      <c r="A5" s="167"/>
      <c r="B5" s="168"/>
      <c r="C5" s="167"/>
      <c r="D5" s="167"/>
      <c r="E5" s="169" t="s">
        <v>111</v>
      </c>
      <c r="F5" s="169"/>
      <c r="G5" s="169" t="s">
        <v>112</v>
      </c>
      <c r="H5" s="169"/>
      <c r="I5" s="169" t="s">
        <v>56</v>
      </c>
      <c r="J5" s="169"/>
      <c r="K5" s="167"/>
      <c r="L5" s="169" t="s">
        <v>111</v>
      </c>
      <c r="M5" s="169"/>
      <c r="N5" s="169" t="s">
        <v>112</v>
      </c>
      <c r="O5" s="169"/>
      <c r="P5" s="169" t="s">
        <v>56</v>
      </c>
      <c r="Q5" s="169"/>
      <c r="R5" s="167"/>
      <c r="S5" s="169" t="s">
        <v>111</v>
      </c>
      <c r="T5" s="169"/>
      <c r="U5" s="169" t="s">
        <v>112</v>
      </c>
      <c r="V5" s="169"/>
      <c r="W5" s="169" t="s">
        <v>56</v>
      </c>
      <c r="X5" s="169"/>
    </row>
    <row r="6" spans="1:24" s="93" customFormat="1" ht="14.25" thickBot="1">
      <c r="A6" s="170"/>
      <c r="B6" s="170" t="s">
        <v>113</v>
      </c>
      <c r="C6" s="170" t="s">
        <v>114</v>
      </c>
      <c r="D6" s="171"/>
      <c r="E6" s="172" t="s">
        <v>115</v>
      </c>
      <c r="F6" s="173" t="s">
        <v>116</v>
      </c>
      <c r="G6" s="172" t="s">
        <v>115</v>
      </c>
      <c r="H6" s="173" t="s">
        <v>116</v>
      </c>
      <c r="I6" s="172" t="s">
        <v>115</v>
      </c>
      <c r="J6" s="173" t="s">
        <v>116</v>
      </c>
      <c r="K6" s="171"/>
      <c r="L6" s="172" t="s">
        <v>115</v>
      </c>
      <c r="M6" s="173" t="s">
        <v>116</v>
      </c>
      <c r="N6" s="172" t="s">
        <v>115</v>
      </c>
      <c r="O6" s="173" t="s">
        <v>116</v>
      </c>
      <c r="P6" s="172" t="s">
        <v>115</v>
      </c>
      <c r="Q6" s="173" t="s">
        <v>116</v>
      </c>
      <c r="R6" s="171"/>
      <c r="S6" s="172" t="s">
        <v>115</v>
      </c>
      <c r="T6" s="173" t="s">
        <v>116</v>
      </c>
      <c r="U6" s="172" t="s">
        <v>115</v>
      </c>
      <c r="V6" s="173" t="s">
        <v>116</v>
      </c>
      <c r="W6" s="172" t="s">
        <v>115</v>
      </c>
      <c r="X6" s="173" t="s">
        <v>116</v>
      </c>
    </row>
    <row r="7" spans="1:24" s="93" customFormat="1" ht="18" customHeight="1" thickBot="1" thickTop="1">
      <c r="A7" s="174" t="s">
        <v>117</v>
      </c>
      <c r="B7" s="175" t="s">
        <v>110</v>
      </c>
      <c r="C7" s="176"/>
      <c r="D7" s="177"/>
      <c r="E7" s="178">
        <f>SUM(E8:E13)</f>
        <v>128</v>
      </c>
      <c r="F7" s="179">
        <f aca="true" t="shared" si="0" ref="F7:X7">SUM(F8:F13)</f>
        <v>114</v>
      </c>
      <c r="G7" s="178">
        <f t="shared" si="0"/>
        <v>4</v>
      </c>
      <c r="H7" s="179">
        <f t="shared" si="0"/>
        <v>9</v>
      </c>
      <c r="I7" s="178">
        <f t="shared" si="0"/>
        <v>132</v>
      </c>
      <c r="J7" s="179">
        <f t="shared" si="0"/>
        <v>123</v>
      </c>
      <c r="K7" s="178"/>
      <c r="L7" s="178">
        <f t="shared" si="0"/>
        <v>7</v>
      </c>
      <c r="M7" s="179">
        <f t="shared" si="0"/>
        <v>9</v>
      </c>
      <c r="N7" s="178">
        <f t="shared" si="0"/>
        <v>7</v>
      </c>
      <c r="O7" s="179">
        <f t="shared" si="0"/>
        <v>7</v>
      </c>
      <c r="P7" s="178">
        <f t="shared" si="0"/>
        <v>14</v>
      </c>
      <c r="Q7" s="179">
        <f t="shared" si="0"/>
        <v>16</v>
      </c>
      <c r="R7" s="178"/>
      <c r="S7" s="178">
        <f t="shared" si="0"/>
        <v>135</v>
      </c>
      <c r="T7" s="179">
        <f t="shared" si="0"/>
        <v>123</v>
      </c>
      <c r="U7" s="178">
        <f t="shared" si="0"/>
        <v>11</v>
      </c>
      <c r="V7" s="179">
        <f t="shared" si="0"/>
        <v>16</v>
      </c>
      <c r="W7" s="178">
        <f t="shared" si="0"/>
        <v>146</v>
      </c>
      <c r="X7" s="179">
        <f t="shared" si="0"/>
        <v>139</v>
      </c>
    </row>
    <row r="8" spans="2:25" ht="15.75" customHeight="1">
      <c r="B8" s="163" t="s">
        <v>118</v>
      </c>
      <c r="C8" s="163" t="s">
        <v>51</v>
      </c>
      <c r="E8" s="180">
        <v>31</v>
      </c>
      <c r="F8" s="181">
        <v>31</v>
      </c>
      <c r="G8" s="180">
        <v>3</v>
      </c>
      <c r="H8" s="181">
        <v>6</v>
      </c>
      <c r="I8" s="182">
        <f aca="true" t="shared" si="1" ref="I8:J40">E8+G8</f>
        <v>34</v>
      </c>
      <c r="J8" s="183">
        <f t="shared" si="1"/>
        <v>37</v>
      </c>
      <c r="K8" s="184"/>
      <c r="L8" s="180">
        <v>6</v>
      </c>
      <c r="M8" s="181">
        <v>3</v>
      </c>
      <c r="N8" s="180">
        <v>5</v>
      </c>
      <c r="O8" s="181">
        <v>5</v>
      </c>
      <c r="P8" s="185">
        <f aca="true" t="shared" si="2" ref="P8:Q40">L8+N8</f>
        <v>11</v>
      </c>
      <c r="Q8" s="186">
        <f t="shared" si="2"/>
        <v>8</v>
      </c>
      <c r="R8" s="187"/>
      <c r="S8" s="185">
        <f aca="true" t="shared" si="3" ref="S8:V40">E8+L8</f>
        <v>37</v>
      </c>
      <c r="T8" s="186">
        <f t="shared" si="3"/>
        <v>34</v>
      </c>
      <c r="U8" s="185">
        <f t="shared" si="3"/>
        <v>8</v>
      </c>
      <c r="V8" s="186">
        <f>H8+O8</f>
        <v>11</v>
      </c>
      <c r="W8" s="185">
        <f aca="true" t="shared" si="4" ref="W8:X40">S8+U8</f>
        <v>45</v>
      </c>
      <c r="X8" s="186">
        <f t="shared" si="4"/>
        <v>45</v>
      </c>
      <c r="Y8" s="187"/>
    </row>
    <row r="9" spans="3:25" ht="15.75" customHeight="1">
      <c r="C9" s="163" t="s">
        <v>119</v>
      </c>
      <c r="E9" s="180">
        <v>83</v>
      </c>
      <c r="F9" s="181">
        <v>73</v>
      </c>
      <c r="G9" s="180">
        <v>0</v>
      </c>
      <c r="H9" s="181">
        <v>0</v>
      </c>
      <c r="I9" s="185">
        <f t="shared" si="1"/>
        <v>83</v>
      </c>
      <c r="J9" s="186">
        <f t="shared" si="1"/>
        <v>73</v>
      </c>
      <c r="K9" s="187"/>
      <c r="L9" s="180">
        <v>0</v>
      </c>
      <c r="M9" s="181">
        <v>4</v>
      </c>
      <c r="N9" s="180">
        <v>0</v>
      </c>
      <c r="O9" s="181">
        <v>0</v>
      </c>
      <c r="P9" s="185">
        <f t="shared" si="2"/>
        <v>0</v>
      </c>
      <c r="Q9" s="186">
        <f t="shared" si="2"/>
        <v>4</v>
      </c>
      <c r="R9" s="187"/>
      <c r="S9" s="185">
        <f t="shared" si="3"/>
        <v>83</v>
      </c>
      <c r="T9" s="186">
        <f t="shared" si="3"/>
        <v>77</v>
      </c>
      <c r="U9" s="185">
        <f t="shared" si="3"/>
        <v>0</v>
      </c>
      <c r="V9" s="186">
        <f t="shared" si="3"/>
        <v>0</v>
      </c>
      <c r="W9" s="185">
        <f t="shared" si="4"/>
        <v>83</v>
      </c>
      <c r="X9" s="186">
        <f t="shared" si="4"/>
        <v>77</v>
      </c>
      <c r="Y9" s="187"/>
    </row>
    <row r="10" spans="3:25" ht="15.75" customHeight="1">
      <c r="C10" s="163" t="s">
        <v>57</v>
      </c>
      <c r="E10" s="180">
        <v>0</v>
      </c>
      <c r="F10" s="181">
        <v>0</v>
      </c>
      <c r="G10" s="180">
        <v>1</v>
      </c>
      <c r="H10" s="181">
        <v>0</v>
      </c>
      <c r="I10" s="185">
        <f t="shared" si="1"/>
        <v>1</v>
      </c>
      <c r="J10" s="186">
        <f t="shared" si="1"/>
        <v>0</v>
      </c>
      <c r="K10" s="187"/>
      <c r="L10" s="180">
        <v>0</v>
      </c>
      <c r="M10" s="181">
        <v>0</v>
      </c>
      <c r="N10" s="180">
        <v>0</v>
      </c>
      <c r="O10" s="181">
        <v>0</v>
      </c>
      <c r="P10" s="185">
        <f t="shared" si="2"/>
        <v>0</v>
      </c>
      <c r="Q10" s="186">
        <f t="shared" si="2"/>
        <v>0</v>
      </c>
      <c r="R10" s="187"/>
      <c r="S10" s="185">
        <f t="shared" si="3"/>
        <v>0</v>
      </c>
      <c r="T10" s="186">
        <f t="shared" si="3"/>
        <v>0</v>
      </c>
      <c r="U10" s="185">
        <f t="shared" si="3"/>
        <v>1</v>
      </c>
      <c r="V10" s="186">
        <f t="shared" si="3"/>
        <v>0</v>
      </c>
      <c r="W10" s="185">
        <f t="shared" si="4"/>
        <v>1</v>
      </c>
      <c r="X10" s="186">
        <f t="shared" si="4"/>
        <v>0</v>
      </c>
      <c r="Y10" s="187"/>
    </row>
    <row r="11" spans="3:25" ht="15.75" customHeight="1">
      <c r="C11" s="163" t="s">
        <v>58</v>
      </c>
      <c r="E11" s="180">
        <v>1</v>
      </c>
      <c r="F11" s="181">
        <v>1</v>
      </c>
      <c r="G11" s="180">
        <v>0</v>
      </c>
      <c r="H11" s="181">
        <v>0</v>
      </c>
      <c r="I11" s="185">
        <f t="shared" si="1"/>
        <v>1</v>
      </c>
      <c r="J11" s="186">
        <f t="shared" si="1"/>
        <v>1</v>
      </c>
      <c r="K11" s="187"/>
      <c r="L11" s="180">
        <v>0</v>
      </c>
      <c r="M11" s="181">
        <v>0</v>
      </c>
      <c r="N11" s="180">
        <v>0</v>
      </c>
      <c r="O11" s="181">
        <v>0</v>
      </c>
      <c r="P11" s="185">
        <f t="shared" si="2"/>
        <v>0</v>
      </c>
      <c r="Q11" s="186">
        <f t="shared" si="2"/>
        <v>0</v>
      </c>
      <c r="R11" s="187"/>
      <c r="S11" s="185">
        <f t="shared" si="3"/>
        <v>1</v>
      </c>
      <c r="T11" s="186">
        <f t="shared" si="3"/>
        <v>1</v>
      </c>
      <c r="U11" s="185">
        <f t="shared" si="3"/>
        <v>0</v>
      </c>
      <c r="V11" s="186">
        <f t="shared" si="3"/>
        <v>0</v>
      </c>
      <c r="W11" s="185">
        <f t="shared" si="4"/>
        <v>1</v>
      </c>
      <c r="X11" s="186">
        <f t="shared" si="4"/>
        <v>1</v>
      </c>
      <c r="Y11" s="187"/>
    </row>
    <row r="12" spans="3:25" ht="15.75" customHeight="1">
      <c r="C12" s="163" t="s">
        <v>120</v>
      </c>
      <c r="E12" s="180">
        <v>2</v>
      </c>
      <c r="F12" s="181">
        <v>0</v>
      </c>
      <c r="G12" s="180">
        <v>0</v>
      </c>
      <c r="H12" s="181">
        <v>1</v>
      </c>
      <c r="I12" s="185">
        <f t="shared" si="1"/>
        <v>2</v>
      </c>
      <c r="J12" s="186">
        <f t="shared" si="1"/>
        <v>1</v>
      </c>
      <c r="K12" s="187"/>
      <c r="L12" s="188">
        <v>0</v>
      </c>
      <c r="M12" s="189">
        <v>0</v>
      </c>
      <c r="N12" s="180">
        <v>0</v>
      </c>
      <c r="O12" s="181">
        <v>0</v>
      </c>
      <c r="P12" s="185">
        <f t="shared" si="2"/>
        <v>0</v>
      </c>
      <c r="Q12" s="186">
        <f t="shared" si="2"/>
        <v>0</v>
      </c>
      <c r="R12" s="187"/>
      <c r="S12" s="185">
        <f t="shared" si="3"/>
        <v>2</v>
      </c>
      <c r="T12" s="186">
        <f t="shared" si="3"/>
        <v>0</v>
      </c>
      <c r="U12" s="185">
        <f t="shared" si="3"/>
        <v>0</v>
      </c>
      <c r="V12" s="186">
        <f t="shared" si="3"/>
        <v>1</v>
      </c>
      <c r="W12" s="185">
        <f t="shared" si="4"/>
        <v>2</v>
      </c>
      <c r="X12" s="186">
        <f t="shared" si="4"/>
        <v>1</v>
      </c>
      <c r="Y12" s="187"/>
    </row>
    <row r="13" spans="2:25" ht="15.75" customHeight="1" thickBot="1">
      <c r="B13" s="190"/>
      <c r="C13" s="190" t="s">
        <v>55</v>
      </c>
      <c r="D13" s="191"/>
      <c r="E13" s="192">
        <v>11</v>
      </c>
      <c r="F13" s="193">
        <v>9</v>
      </c>
      <c r="G13" s="192">
        <v>0</v>
      </c>
      <c r="H13" s="193">
        <v>2</v>
      </c>
      <c r="I13" s="194">
        <f t="shared" si="1"/>
        <v>11</v>
      </c>
      <c r="J13" s="195">
        <f t="shared" si="1"/>
        <v>11</v>
      </c>
      <c r="K13" s="191"/>
      <c r="L13" s="192">
        <v>1</v>
      </c>
      <c r="M13" s="193">
        <v>2</v>
      </c>
      <c r="N13" s="192">
        <v>2</v>
      </c>
      <c r="O13" s="193">
        <v>2</v>
      </c>
      <c r="P13" s="194">
        <f t="shared" si="2"/>
        <v>3</v>
      </c>
      <c r="Q13" s="195">
        <f t="shared" si="2"/>
        <v>4</v>
      </c>
      <c r="R13" s="191"/>
      <c r="S13" s="194">
        <f t="shared" si="3"/>
        <v>12</v>
      </c>
      <c r="T13" s="195">
        <f t="shared" si="3"/>
        <v>11</v>
      </c>
      <c r="U13" s="194">
        <f t="shared" si="3"/>
        <v>2</v>
      </c>
      <c r="V13" s="195">
        <f t="shared" si="3"/>
        <v>4</v>
      </c>
      <c r="W13" s="194">
        <f t="shared" si="4"/>
        <v>14</v>
      </c>
      <c r="X13" s="195">
        <f t="shared" si="4"/>
        <v>15</v>
      </c>
      <c r="Y13" s="187"/>
    </row>
    <row r="14" spans="2:25" ht="15.75" customHeight="1">
      <c r="B14" s="163" t="s">
        <v>121</v>
      </c>
      <c r="C14" s="163" t="s">
        <v>45</v>
      </c>
      <c r="E14" s="196">
        <v>1</v>
      </c>
      <c r="F14" s="197">
        <v>1</v>
      </c>
      <c r="G14" s="196">
        <v>0</v>
      </c>
      <c r="H14" s="197">
        <v>0</v>
      </c>
      <c r="I14" s="185">
        <f t="shared" si="1"/>
        <v>1</v>
      </c>
      <c r="J14" s="186">
        <f t="shared" si="1"/>
        <v>1</v>
      </c>
      <c r="K14" s="187"/>
      <c r="L14" s="196">
        <v>0</v>
      </c>
      <c r="M14" s="197">
        <v>0</v>
      </c>
      <c r="N14" s="196">
        <v>0</v>
      </c>
      <c r="O14" s="197">
        <v>0</v>
      </c>
      <c r="P14" s="185">
        <f t="shared" si="2"/>
        <v>0</v>
      </c>
      <c r="Q14" s="186">
        <f t="shared" si="2"/>
        <v>0</v>
      </c>
      <c r="R14" s="187"/>
      <c r="S14" s="185">
        <f t="shared" si="3"/>
        <v>1</v>
      </c>
      <c r="T14" s="186">
        <f t="shared" si="3"/>
        <v>1</v>
      </c>
      <c r="U14" s="185">
        <f t="shared" si="3"/>
        <v>0</v>
      </c>
      <c r="V14" s="186">
        <f t="shared" si="3"/>
        <v>0</v>
      </c>
      <c r="W14" s="185">
        <f t="shared" si="4"/>
        <v>1</v>
      </c>
      <c r="X14" s="186">
        <f t="shared" si="4"/>
        <v>1</v>
      </c>
      <c r="Y14" s="187"/>
    </row>
    <row r="15" spans="3:25" ht="15.75" customHeight="1">
      <c r="C15" s="163" t="s">
        <v>46</v>
      </c>
      <c r="E15" s="196">
        <v>0</v>
      </c>
      <c r="F15" s="197">
        <v>1</v>
      </c>
      <c r="G15" s="196">
        <v>0</v>
      </c>
      <c r="H15" s="197">
        <v>0</v>
      </c>
      <c r="I15" s="185">
        <f t="shared" si="1"/>
        <v>0</v>
      </c>
      <c r="J15" s="186">
        <f t="shared" si="1"/>
        <v>1</v>
      </c>
      <c r="K15" s="187"/>
      <c r="L15" s="196">
        <v>0</v>
      </c>
      <c r="M15" s="197">
        <v>0</v>
      </c>
      <c r="N15" s="196">
        <v>0</v>
      </c>
      <c r="O15" s="197">
        <v>0</v>
      </c>
      <c r="P15" s="185">
        <f t="shared" si="2"/>
        <v>0</v>
      </c>
      <c r="Q15" s="186">
        <f t="shared" si="2"/>
        <v>0</v>
      </c>
      <c r="R15" s="187"/>
      <c r="S15" s="185">
        <f t="shared" si="3"/>
        <v>0</v>
      </c>
      <c r="T15" s="186">
        <f t="shared" si="3"/>
        <v>1</v>
      </c>
      <c r="U15" s="185">
        <f t="shared" si="3"/>
        <v>0</v>
      </c>
      <c r="V15" s="186">
        <f t="shared" si="3"/>
        <v>0</v>
      </c>
      <c r="W15" s="185">
        <f t="shared" si="4"/>
        <v>0</v>
      </c>
      <c r="X15" s="186">
        <f t="shared" si="4"/>
        <v>1</v>
      </c>
      <c r="Y15" s="187"/>
    </row>
    <row r="16" spans="3:25" ht="15.75" customHeight="1">
      <c r="C16" s="163" t="s">
        <v>47</v>
      </c>
      <c r="E16" s="196">
        <v>37</v>
      </c>
      <c r="F16" s="197">
        <v>49</v>
      </c>
      <c r="G16" s="196">
        <v>3</v>
      </c>
      <c r="H16" s="197">
        <v>3</v>
      </c>
      <c r="I16" s="185">
        <f t="shared" si="1"/>
        <v>40</v>
      </c>
      <c r="J16" s="186">
        <f t="shared" si="1"/>
        <v>52</v>
      </c>
      <c r="K16" s="187"/>
      <c r="L16" s="196">
        <v>1</v>
      </c>
      <c r="M16" s="197">
        <v>3</v>
      </c>
      <c r="N16" s="196">
        <v>2</v>
      </c>
      <c r="O16" s="197">
        <v>1</v>
      </c>
      <c r="P16" s="185">
        <f t="shared" si="2"/>
        <v>3</v>
      </c>
      <c r="Q16" s="186">
        <f t="shared" si="2"/>
        <v>4</v>
      </c>
      <c r="R16" s="187"/>
      <c r="S16" s="185">
        <f t="shared" si="3"/>
        <v>38</v>
      </c>
      <c r="T16" s="186">
        <f t="shared" si="3"/>
        <v>52</v>
      </c>
      <c r="U16" s="185">
        <f t="shared" si="3"/>
        <v>5</v>
      </c>
      <c r="V16" s="186">
        <f t="shared" si="3"/>
        <v>4</v>
      </c>
      <c r="W16" s="185">
        <f t="shared" si="4"/>
        <v>43</v>
      </c>
      <c r="X16" s="186">
        <f t="shared" si="4"/>
        <v>56</v>
      </c>
      <c r="Y16" s="187"/>
    </row>
    <row r="17" spans="3:25" ht="15.75" customHeight="1">
      <c r="C17" s="163" t="s">
        <v>48</v>
      </c>
      <c r="E17" s="196">
        <v>46</v>
      </c>
      <c r="F17" s="197">
        <v>33</v>
      </c>
      <c r="G17" s="196">
        <v>0</v>
      </c>
      <c r="H17" s="197">
        <v>4</v>
      </c>
      <c r="I17" s="185">
        <f t="shared" si="1"/>
        <v>46</v>
      </c>
      <c r="J17" s="186">
        <f t="shared" si="1"/>
        <v>37</v>
      </c>
      <c r="K17" s="187"/>
      <c r="L17" s="196">
        <v>6</v>
      </c>
      <c r="M17" s="197">
        <v>5</v>
      </c>
      <c r="N17" s="196">
        <v>5</v>
      </c>
      <c r="O17" s="197">
        <v>6</v>
      </c>
      <c r="P17" s="185">
        <f t="shared" si="2"/>
        <v>11</v>
      </c>
      <c r="Q17" s="186">
        <f t="shared" si="2"/>
        <v>11</v>
      </c>
      <c r="R17" s="187"/>
      <c r="S17" s="185">
        <f t="shared" si="3"/>
        <v>52</v>
      </c>
      <c r="T17" s="186">
        <f t="shared" si="3"/>
        <v>38</v>
      </c>
      <c r="U17" s="185">
        <f t="shared" si="3"/>
        <v>5</v>
      </c>
      <c r="V17" s="186">
        <f t="shared" si="3"/>
        <v>10</v>
      </c>
      <c r="W17" s="185">
        <f t="shared" si="4"/>
        <v>57</v>
      </c>
      <c r="X17" s="186">
        <f t="shared" si="4"/>
        <v>48</v>
      </c>
      <c r="Y17" s="187"/>
    </row>
    <row r="18" spans="3:25" ht="15.75" customHeight="1">
      <c r="C18" s="163" t="s">
        <v>49</v>
      </c>
      <c r="E18" s="196">
        <v>21</v>
      </c>
      <c r="F18" s="197">
        <v>18</v>
      </c>
      <c r="G18" s="196">
        <v>0</v>
      </c>
      <c r="H18" s="197">
        <v>2</v>
      </c>
      <c r="I18" s="185">
        <f t="shared" si="1"/>
        <v>21</v>
      </c>
      <c r="J18" s="186">
        <f t="shared" si="1"/>
        <v>20</v>
      </c>
      <c r="K18" s="187"/>
      <c r="L18" s="196">
        <v>0</v>
      </c>
      <c r="M18" s="197">
        <v>0</v>
      </c>
      <c r="N18" s="196">
        <v>0</v>
      </c>
      <c r="O18" s="197">
        <v>0</v>
      </c>
      <c r="P18" s="185">
        <f t="shared" si="2"/>
        <v>0</v>
      </c>
      <c r="Q18" s="186">
        <f t="shared" si="2"/>
        <v>0</v>
      </c>
      <c r="R18" s="187"/>
      <c r="S18" s="185">
        <f t="shared" si="3"/>
        <v>21</v>
      </c>
      <c r="T18" s="186">
        <f t="shared" si="3"/>
        <v>18</v>
      </c>
      <c r="U18" s="185">
        <f t="shared" si="3"/>
        <v>0</v>
      </c>
      <c r="V18" s="186">
        <f t="shared" si="3"/>
        <v>2</v>
      </c>
      <c r="W18" s="185">
        <f t="shared" si="4"/>
        <v>21</v>
      </c>
      <c r="X18" s="186">
        <f t="shared" si="4"/>
        <v>20</v>
      </c>
      <c r="Y18" s="187"/>
    </row>
    <row r="19" spans="3:25" ht="15.75" customHeight="1">
      <c r="C19" s="163" t="s">
        <v>50</v>
      </c>
      <c r="E19" s="196">
        <v>23</v>
      </c>
      <c r="F19" s="197">
        <v>12</v>
      </c>
      <c r="G19" s="196">
        <v>1</v>
      </c>
      <c r="H19" s="197">
        <v>0</v>
      </c>
      <c r="I19" s="185">
        <f t="shared" si="1"/>
        <v>24</v>
      </c>
      <c r="J19" s="186">
        <f t="shared" si="1"/>
        <v>12</v>
      </c>
      <c r="K19" s="187"/>
      <c r="L19" s="196">
        <v>0</v>
      </c>
      <c r="M19" s="197">
        <v>1</v>
      </c>
      <c r="N19" s="196">
        <v>0</v>
      </c>
      <c r="O19" s="197">
        <v>0</v>
      </c>
      <c r="P19" s="185">
        <f t="shared" si="2"/>
        <v>0</v>
      </c>
      <c r="Q19" s="186">
        <f t="shared" si="2"/>
        <v>1</v>
      </c>
      <c r="R19" s="187"/>
      <c r="S19" s="185">
        <f t="shared" si="3"/>
        <v>23</v>
      </c>
      <c r="T19" s="186">
        <f t="shared" si="3"/>
        <v>13</v>
      </c>
      <c r="U19" s="185">
        <f t="shared" si="3"/>
        <v>1</v>
      </c>
      <c r="V19" s="186">
        <f t="shared" si="3"/>
        <v>0</v>
      </c>
      <c r="W19" s="185">
        <f t="shared" si="4"/>
        <v>24</v>
      </c>
      <c r="X19" s="186">
        <f t="shared" si="4"/>
        <v>13</v>
      </c>
      <c r="Y19" s="187"/>
    </row>
    <row r="20" spans="2:25" ht="15.75" customHeight="1" thickBot="1">
      <c r="B20" s="190"/>
      <c r="C20" s="190" t="s">
        <v>55</v>
      </c>
      <c r="D20" s="191"/>
      <c r="E20" s="192">
        <v>0</v>
      </c>
      <c r="F20" s="193">
        <v>0</v>
      </c>
      <c r="G20" s="192">
        <v>0</v>
      </c>
      <c r="H20" s="193">
        <v>0</v>
      </c>
      <c r="I20" s="194">
        <f t="shared" si="1"/>
        <v>0</v>
      </c>
      <c r="J20" s="195">
        <f t="shared" si="1"/>
        <v>0</v>
      </c>
      <c r="K20" s="191"/>
      <c r="L20" s="192">
        <v>0</v>
      </c>
      <c r="M20" s="193">
        <v>0</v>
      </c>
      <c r="N20" s="192">
        <v>0</v>
      </c>
      <c r="O20" s="193">
        <v>0</v>
      </c>
      <c r="P20" s="194">
        <f t="shared" si="2"/>
        <v>0</v>
      </c>
      <c r="Q20" s="195">
        <f t="shared" si="2"/>
        <v>0</v>
      </c>
      <c r="R20" s="191"/>
      <c r="S20" s="194">
        <f t="shared" si="3"/>
        <v>0</v>
      </c>
      <c r="T20" s="195">
        <f t="shared" si="3"/>
        <v>0</v>
      </c>
      <c r="U20" s="194">
        <f t="shared" si="3"/>
        <v>0</v>
      </c>
      <c r="V20" s="195">
        <f t="shared" si="3"/>
        <v>0</v>
      </c>
      <c r="W20" s="194">
        <f t="shared" si="4"/>
        <v>0</v>
      </c>
      <c r="X20" s="195">
        <f t="shared" si="4"/>
        <v>0</v>
      </c>
      <c r="Y20" s="187"/>
    </row>
    <row r="21" spans="2:25" ht="15.75" customHeight="1">
      <c r="B21" s="163" t="s">
        <v>122</v>
      </c>
      <c r="C21" s="163" t="s">
        <v>53</v>
      </c>
      <c r="E21" s="196">
        <v>110</v>
      </c>
      <c r="F21" s="197">
        <v>101</v>
      </c>
      <c r="G21" s="196">
        <v>3</v>
      </c>
      <c r="H21" s="197">
        <v>5</v>
      </c>
      <c r="I21" s="185">
        <f t="shared" si="1"/>
        <v>113</v>
      </c>
      <c r="J21" s="186">
        <f t="shared" si="1"/>
        <v>106</v>
      </c>
      <c r="K21" s="187"/>
      <c r="L21" s="196">
        <v>2</v>
      </c>
      <c r="M21" s="197">
        <v>6</v>
      </c>
      <c r="N21" s="196">
        <v>2</v>
      </c>
      <c r="O21" s="197">
        <v>2</v>
      </c>
      <c r="P21" s="185">
        <f t="shared" si="2"/>
        <v>4</v>
      </c>
      <c r="Q21" s="186">
        <f t="shared" si="2"/>
        <v>8</v>
      </c>
      <c r="R21" s="187"/>
      <c r="S21" s="185">
        <f t="shared" si="3"/>
        <v>112</v>
      </c>
      <c r="T21" s="186">
        <f t="shared" si="3"/>
        <v>107</v>
      </c>
      <c r="U21" s="185">
        <f t="shared" si="3"/>
        <v>5</v>
      </c>
      <c r="V21" s="186">
        <f t="shared" si="3"/>
        <v>7</v>
      </c>
      <c r="W21" s="185">
        <f t="shared" si="4"/>
        <v>117</v>
      </c>
      <c r="X21" s="186">
        <f t="shared" si="4"/>
        <v>114</v>
      </c>
      <c r="Y21" s="187"/>
    </row>
    <row r="22" spans="3:25" ht="15.75" customHeight="1">
      <c r="C22" s="163" t="s">
        <v>54</v>
      </c>
      <c r="E22" s="196">
        <v>5</v>
      </c>
      <c r="F22" s="197">
        <v>5</v>
      </c>
      <c r="G22" s="196">
        <v>0</v>
      </c>
      <c r="H22" s="197">
        <v>1</v>
      </c>
      <c r="I22" s="185">
        <f t="shared" si="1"/>
        <v>5</v>
      </c>
      <c r="J22" s="186">
        <f t="shared" si="1"/>
        <v>6</v>
      </c>
      <c r="K22" s="187"/>
      <c r="L22" s="196">
        <v>1</v>
      </c>
      <c r="M22" s="197">
        <v>2</v>
      </c>
      <c r="N22" s="196">
        <v>2</v>
      </c>
      <c r="O22" s="197">
        <v>2</v>
      </c>
      <c r="P22" s="185">
        <f t="shared" si="2"/>
        <v>3</v>
      </c>
      <c r="Q22" s="186">
        <f t="shared" si="2"/>
        <v>4</v>
      </c>
      <c r="R22" s="187"/>
      <c r="S22" s="185">
        <f t="shared" si="3"/>
        <v>6</v>
      </c>
      <c r="T22" s="186">
        <f t="shared" si="3"/>
        <v>7</v>
      </c>
      <c r="U22" s="185">
        <f t="shared" si="3"/>
        <v>2</v>
      </c>
      <c r="V22" s="186">
        <f t="shared" si="3"/>
        <v>3</v>
      </c>
      <c r="W22" s="185">
        <f t="shared" si="4"/>
        <v>8</v>
      </c>
      <c r="X22" s="186">
        <f t="shared" si="4"/>
        <v>10</v>
      </c>
      <c r="Y22" s="187"/>
    </row>
    <row r="23" spans="1:25" ht="15.75" customHeight="1" thickBot="1">
      <c r="A23" s="198"/>
      <c r="B23" s="198"/>
      <c r="C23" s="198" t="s">
        <v>55</v>
      </c>
      <c r="D23" s="199"/>
      <c r="E23" s="200">
        <v>13</v>
      </c>
      <c r="F23" s="201">
        <v>8</v>
      </c>
      <c r="G23" s="188">
        <v>1</v>
      </c>
      <c r="H23" s="189">
        <v>3</v>
      </c>
      <c r="I23" s="185">
        <f t="shared" si="1"/>
        <v>14</v>
      </c>
      <c r="J23" s="186">
        <f t="shared" si="1"/>
        <v>11</v>
      </c>
      <c r="K23" s="187"/>
      <c r="L23" s="188">
        <v>4</v>
      </c>
      <c r="M23" s="189">
        <v>1</v>
      </c>
      <c r="N23" s="188">
        <v>3</v>
      </c>
      <c r="O23" s="189">
        <v>3</v>
      </c>
      <c r="P23" s="185">
        <f t="shared" si="2"/>
        <v>7</v>
      </c>
      <c r="Q23" s="186">
        <f t="shared" si="2"/>
        <v>4</v>
      </c>
      <c r="R23" s="187"/>
      <c r="S23" s="185">
        <f t="shared" si="3"/>
        <v>17</v>
      </c>
      <c r="T23" s="186">
        <f t="shared" si="3"/>
        <v>9</v>
      </c>
      <c r="U23" s="185">
        <f t="shared" si="3"/>
        <v>4</v>
      </c>
      <c r="V23" s="186">
        <f t="shared" si="3"/>
        <v>6</v>
      </c>
      <c r="W23" s="185">
        <f t="shared" si="4"/>
        <v>21</v>
      </c>
      <c r="X23" s="186">
        <f t="shared" si="4"/>
        <v>15</v>
      </c>
      <c r="Y23" s="187"/>
    </row>
    <row r="24" spans="1:25" s="93" customFormat="1" ht="18" customHeight="1" thickBot="1" thickTop="1">
      <c r="A24" s="174" t="s">
        <v>123</v>
      </c>
      <c r="B24" s="175" t="s">
        <v>110</v>
      </c>
      <c r="C24" s="176"/>
      <c r="D24" s="177"/>
      <c r="E24" s="178">
        <f>SUM(E25:E30)</f>
        <v>41</v>
      </c>
      <c r="F24" s="202">
        <f>SUM(F25:F30)</f>
        <v>45</v>
      </c>
      <c r="G24" s="178">
        <f aca="true" t="shared" si="5" ref="G24:X24">SUM(G25:G30)</f>
        <v>1</v>
      </c>
      <c r="H24" s="202">
        <f t="shared" si="5"/>
        <v>7</v>
      </c>
      <c r="I24" s="178">
        <f t="shared" si="5"/>
        <v>42</v>
      </c>
      <c r="J24" s="179">
        <f t="shared" si="5"/>
        <v>52</v>
      </c>
      <c r="K24" s="178"/>
      <c r="L24" s="178">
        <f t="shared" si="5"/>
        <v>16</v>
      </c>
      <c r="M24" s="202">
        <f t="shared" si="5"/>
        <v>5</v>
      </c>
      <c r="N24" s="178">
        <f t="shared" si="5"/>
        <v>10</v>
      </c>
      <c r="O24" s="202">
        <f t="shared" si="5"/>
        <v>4</v>
      </c>
      <c r="P24" s="178">
        <f t="shared" si="5"/>
        <v>26</v>
      </c>
      <c r="Q24" s="179">
        <f t="shared" si="5"/>
        <v>9</v>
      </c>
      <c r="R24" s="178"/>
      <c r="S24" s="178">
        <f t="shared" si="5"/>
        <v>57</v>
      </c>
      <c r="T24" s="179">
        <f t="shared" si="5"/>
        <v>50</v>
      </c>
      <c r="U24" s="178">
        <f t="shared" si="5"/>
        <v>11</v>
      </c>
      <c r="V24" s="179">
        <f t="shared" si="5"/>
        <v>11</v>
      </c>
      <c r="W24" s="178">
        <f t="shared" si="5"/>
        <v>68</v>
      </c>
      <c r="X24" s="179">
        <f t="shared" si="5"/>
        <v>61</v>
      </c>
      <c r="Y24" s="203"/>
    </row>
    <row r="25" spans="2:25" ht="15.75" customHeight="1">
      <c r="B25" s="163" t="s">
        <v>118</v>
      </c>
      <c r="C25" s="163" t="s">
        <v>51</v>
      </c>
      <c r="E25" s="180">
        <v>18</v>
      </c>
      <c r="F25" s="181">
        <v>21</v>
      </c>
      <c r="G25" s="180">
        <v>1</v>
      </c>
      <c r="H25" s="181">
        <v>4</v>
      </c>
      <c r="I25" s="185">
        <f t="shared" si="1"/>
        <v>19</v>
      </c>
      <c r="J25" s="186">
        <f t="shared" si="1"/>
        <v>25</v>
      </c>
      <c r="K25" s="187"/>
      <c r="L25" s="188">
        <v>7</v>
      </c>
      <c r="M25" s="189">
        <v>2</v>
      </c>
      <c r="N25" s="180">
        <v>5</v>
      </c>
      <c r="O25" s="181">
        <v>3</v>
      </c>
      <c r="P25" s="185">
        <f t="shared" si="2"/>
        <v>12</v>
      </c>
      <c r="Q25" s="186">
        <f t="shared" si="2"/>
        <v>5</v>
      </c>
      <c r="R25" s="187"/>
      <c r="S25" s="185">
        <f t="shared" si="3"/>
        <v>25</v>
      </c>
      <c r="T25" s="186">
        <f t="shared" si="3"/>
        <v>23</v>
      </c>
      <c r="U25" s="185">
        <f t="shared" si="3"/>
        <v>6</v>
      </c>
      <c r="V25" s="186">
        <f>H25+O25</f>
        <v>7</v>
      </c>
      <c r="W25" s="185">
        <f t="shared" si="4"/>
        <v>31</v>
      </c>
      <c r="X25" s="186">
        <f t="shared" si="4"/>
        <v>30</v>
      </c>
      <c r="Y25" s="187"/>
    </row>
    <row r="26" spans="3:25" ht="15.75" customHeight="1">
      <c r="C26" s="163" t="s">
        <v>119</v>
      </c>
      <c r="E26" s="180">
        <v>12</v>
      </c>
      <c r="F26" s="181">
        <v>16</v>
      </c>
      <c r="G26" s="180">
        <v>0</v>
      </c>
      <c r="H26" s="181">
        <v>0</v>
      </c>
      <c r="I26" s="185">
        <f t="shared" si="1"/>
        <v>12</v>
      </c>
      <c r="J26" s="186">
        <f t="shared" si="1"/>
        <v>16</v>
      </c>
      <c r="K26" s="187"/>
      <c r="L26" s="188">
        <v>0</v>
      </c>
      <c r="M26" s="189">
        <v>0</v>
      </c>
      <c r="N26" s="180">
        <v>0</v>
      </c>
      <c r="O26" s="181">
        <v>0</v>
      </c>
      <c r="P26" s="185">
        <f t="shared" si="2"/>
        <v>0</v>
      </c>
      <c r="Q26" s="186">
        <f t="shared" si="2"/>
        <v>0</v>
      </c>
      <c r="R26" s="187"/>
      <c r="S26" s="185">
        <f t="shared" si="3"/>
        <v>12</v>
      </c>
      <c r="T26" s="186">
        <f t="shared" si="3"/>
        <v>16</v>
      </c>
      <c r="U26" s="185">
        <f t="shared" si="3"/>
        <v>0</v>
      </c>
      <c r="V26" s="186">
        <f t="shared" si="3"/>
        <v>0</v>
      </c>
      <c r="W26" s="185">
        <f t="shared" si="4"/>
        <v>12</v>
      </c>
      <c r="X26" s="186">
        <f t="shared" si="4"/>
        <v>16</v>
      </c>
      <c r="Y26" s="187"/>
    </row>
    <row r="27" spans="3:25" ht="15.75" customHeight="1">
      <c r="C27" s="163" t="s">
        <v>57</v>
      </c>
      <c r="E27" s="180">
        <v>0</v>
      </c>
      <c r="F27" s="181">
        <v>0</v>
      </c>
      <c r="G27" s="180">
        <v>0</v>
      </c>
      <c r="H27" s="181">
        <v>0</v>
      </c>
      <c r="I27" s="185">
        <f t="shared" si="1"/>
        <v>0</v>
      </c>
      <c r="J27" s="186">
        <f t="shared" si="1"/>
        <v>0</v>
      </c>
      <c r="K27" s="187"/>
      <c r="L27" s="188">
        <v>0</v>
      </c>
      <c r="M27" s="189">
        <v>0</v>
      </c>
      <c r="N27" s="180">
        <v>0</v>
      </c>
      <c r="O27" s="181">
        <v>0</v>
      </c>
      <c r="P27" s="185">
        <f t="shared" si="2"/>
        <v>0</v>
      </c>
      <c r="Q27" s="186">
        <f t="shared" si="2"/>
        <v>0</v>
      </c>
      <c r="R27" s="187"/>
      <c r="S27" s="185">
        <f t="shared" si="3"/>
        <v>0</v>
      </c>
      <c r="T27" s="186">
        <f t="shared" si="3"/>
        <v>0</v>
      </c>
      <c r="U27" s="185">
        <f t="shared" si="3"/>
        <v>0</v>
      </c>
      <c r="V27" s="186">
        <f t="shared" si="3"/>
        <v>0</v>
      </c>
      <c r="W27" s="185">
        <f t="shared" si="4"/>
        <v>0</v>
      </c>
      <c r="X27" s="186">
        <f t="shared" si="4"/>
        <v>0</v>
      </c>
      <c r="Y27" s="187"/>
    </row>
    <row r="28" spans="3:25" ht="15.75" customHeight="1">
      <c r="C28" s="163" t="s">
        <v>58</v>
      </c>
      <c r="E28" s="180">
        <v>0</v>
      </c>
      <c r="F28" s="181">
        <v>0</v>
      </c>
      <c r="G28" s="180">
        <v>0</v>
      </c>
      <c r="H28" s="181">
        <v>0</v>
      </c>
      <c r="I28" s="185">
        <f t="shared" si="1"/>
        <v>0</v>
      </c>
      <c r="J28" s="186">
        <f t="shared" si="1"/>
        <v>0</v>
      </c>
      <c r="K28" s="187"/>
      <c r="L28" s="188">
        <v>0</v>
      </c>
      <c r="M28" s="189">
        <v>0</v>
      </c>
      <c r="N28" s="180">
        <v>0</v>
      </c>
      <c r="O28" s="181">
        <v>0</v>
      </c>
      <c r="P28" s="185">
        <f t="shared" si="2"/>
        <v>0</v>
      </c>
      <c r="Q28" s="186">
        <f t="shared" si="2"/>
        <v>0</v>
      </c>
      <c r="R28" s="187"/>
      <c r="S28" s="185">
        <f t="shared" si="3"/>
        <v>0</v>
      </c>
      <c r="T28" s="186">
        <f t="shared" si="3"/>
        <v>0</v>
      </c>
      <c r="U28" s="185">
        <f t="shared" si="3"/>
        <v>0</v>
      </c>
      <c r="V28" s="186">
        <f t="shared" si="3"/>
        <v>0</v>
      </c>
      <c r="W28" s="185">
        <f t="shared" si="4"/>
        <v>0</v>
      </c>
      <c r="X28" s="186">
        <f t="shared" si="4"/>
        <v>0</v>
      </c>
      <c r="Y28" s="187"/>
    </row>
    <row r="29" spans="3:25" ht="15.75" customHeight="1">
      <c r="C29" s="163" t="s">
        <v>120</v>
      </c>
      <c r="E29" s="180">
        <v>0</v>
      </c>
      <c r="F29" s="181">
        <v>0</v>
      </c>
      <c r="G29" s="180">
        <v>0</v>
      </c>
      <c r="H29" s="181">
        <v>1</v>
      </c>
      <c r="I29" s="185">
        <f t="shared" si="1"/>
        <v>0</v>
      </c>
      <c r="J29" s="186">
        <f t="shared" si="1"/>
        <v>1</v>
      </c>
      <c r="K29" s="187"/>
      <c r="L29" s="188">
        <v>1</v>
      </c>
      <c r="M29" s="189">
        <v>1</v>
      </c>
      <c r="N29" s="180">
        <v>0</v>
      </c>
      <c r="O29" s="181">
        <v>0</v>
      </c>
      <c r="P29" s="185">
        <f t="shared" si="2"/>
        <v>1</v>
      </c>
      <c r="Q29" s="186">
        <f t="shared" si="2"/>
        <v>1</v>
      </c>
      <c r="R29" s="187"/>
      <c r="S29" s="185">
        <f t="shared" si="3"/>
        <v>1</v>
      </c>
      <c r="T29" s="186">
        <f t="shared" si="3"/>
        <v>1</v>
      </c>
      <c r="U29" s="185">
        <f t="shared" si="3"/>
        <v>0</v>
      </c>
      <c r="V29" s="186">
        <f t="shared" si="3"/>
        <v>1</v>
      </c>
      <c r="W29" s="185">
        <f t="shared" si="4"/>
        <v>1</v>
      </c>
      <c r="X29" s="186">
        <f t="shared" si="4"/>
        <v>2</v>
      </c>
      <c r="Y29" s="187"/>
    </row>
    <row r="30" spans="2:25" ht="15.75" customHeight="1" thickBot="1">
      <c r="B30" s="190"/>
      <c r="C30" s="190" t="s">
        <v>55</v>
      </c>
      <c r="D30" s="191"/>
      <c r="E30" s="192">
        <v>11</v>
      </c>
      <c r="F30" s="193">
        <v>8</v>
      </c>
      <c r="G30" s="192">
        <v>0</v>
      </c>
      <c r="H30" s="193">
        <v>2</v>
      </c>
      <c r="I30" s="194">
        <f t="shared" si="1"/>
        <v>11</v>
      </c>
      <c r="J30" s="195">
        <f t="shared" si="1"/>
        <v>10</v>
      </c>
      <c r="K30" s="191"/>
      <c r="L30" s="192">
        <v>8</v>
      </c>
      <c r="M30" s="193">
        <v>2</v>
      </c>
      <c r="N30" s="192">
        <v>5</v>
      </c>
      <c r="O30" s="193">
        <v>1</v>
      </c>
      <c r="P30" s="194">
        <f t="shared" si="2"/>
        <v>13</v>
      </c>
      <c r="Q30" s="195">
        <f t="shared" si="2"/>
        <v>3</v>
      </c>
      <c r="R30" s="191"/>
      <c r="S30" s="194">
        <f t="shared" si="3"/>
        <v>19</v>
      </c>
      <c r="T30" s="195">
        <f t="shared" si="3"/>
        <v>10</v>
      </c>
      <c r="U30" s="194">
        <f t="shared" si="3"/>
        <v>5</v>
      </c>
      <c r="V30" s="195">
        <f t="shared" si="3"/>
        <v>3</v>
      </c>
      <c r="W30" s="194">
        <f t="shared" si="4"/>
        <v>24</v>
      </c>
      <c r="X30" s="195">
        <f t="shared" si="4"/>
        <v>13</v>
      </c>
      <c r="Y30" s="187"/>
    </row>
    <row r="31" spans="2:25" ht="15.75" customHeight="1">
      <c r="B31" s="163" t="s">
        <v>121</v>
      </c>
      <c r="C31" s="163" t="s">
        <v>45</v>
      </c>
      <c r="E31" s="196">
        <v>0</v>
      </c>
      <c r="F31" s="197">
        <v>0</v>
      </c>
      <c r="G31" s="196">
        <v>0</v>
      </c>
      <c r="H31" s="197">
        <v>0</v>
      </c>
      <c r="I31" s="185">
        <f t="shared" si="1"/>
        <v>0</v>
      </c>
      <c r="J31" s="186">
        <f t="shared" si="1"/>
        <v>0</v>
      </c>
      <c r="K31" s="187"/>
      <c r="L31" s="196">
        <v>0</v>
      </c>
      <c r="M31" s="197">
        <v>0</v>
      </c>
      <c r="N31" s="196">
        <v>0</v>
      </c>
      <c r="O31" s="197">
        <v>0</v>
      </c>
      <c r="P31" s="185">
        <f t="shared" si="2"/>
        <v>0</v>
      </c>
      <c r="Q31" s="186">
        <f t="shared" si="2"/>
        <v>0</v>
      </c>
      <c r="R31" s="187"/>
      <c r="S31" s="185">
        <f t="shared" si="3"/>
        <v>0</v>
      </c>
      <c r="T31" s="186">
        <f t="shared" si="3"/>
        <v>0</v>
      </c>
      <c r="U31" s="185">
        <f t="shared" si="3"/>
        <v>0</v>
      </c>
      <c r="V31" s="186">
        <f t="shared" si="3"/>
        <v>0</v>
      </c>
      <c r="W31" s="185">
        <f t="shared" si="4"/>
        <v>0</v>
      </c>
      <c r="X31" s="186">
        <f t="shared" si="4"/>
        <v>0</v>
      </c>
      <c r="Y31" s="187"/>
    </row>
    <row r="32" spans="3:25" ht="15.75" customHeight="1">
      <c r="C32" s="163" t="s">
        <v>46</v>
      </c>
      <c r="E32" s="196">
        <v>1</v>
      </c>
      <c r="F32" s="197">
        <v>0</v>
      </c>
      <c r="G32" s="196">
        <v>0</v>
      </c>
      <c r="H32" s="197">
        <v>0</v>
      </c>
      <c r="I32" s="185">
        <f t="shared" si="1"/>
        <v>1</v>
      </c>
      <c r="J32" s="186">
        <f t="shared" si="1"/>
        <v>0</v>
      </c>
      <c r="K32" s="187"/>
      <c r="L32" s="196">
        <v>0</v>
      </c>
      <c r="M32" s="197">
        <v>0</v>
      </c>
      <c r="N32" s="196">
        <v>0</v>
      </c>
      <c r="O32" s="197">
        <v>0</v>
      </c>
      <c r="P32" s="185">
        <f t="shared" si="2"/>
        <v>0</v>
      </c>
      <c r="Q32" s="186">
        <f t="shared" si="2"/>
        <v>0</v>
      </c>
      <c r="R32" s="187"/>
      <c r="S32" s="185">
        <f t="shared" si="3"/>
        <v>1</v>
      </c>
      <c r="T32" s="186">
        <f t="shared" si="3"/>
        <v>0</v>
      </c>
      <c r="U32" s="185">
        <f t="shared" si="3"/>
        <v>0</v>
      </c>
      <c r="V32" s="186">
        <f t="shared" si="3"/>
        <v>0</v>
      </c>
      <c r="W32" s="185">
        <f t="shared" si="4"/>
        <v>1</v>
      </c>
      <c r="X32" s="186">
        <f t="shared" si="4"/>
        <v>0</v>
      </c>
      <c r="Y32" s="187"/>
    </row>
    <row r="33" spans="3:25" ht="15.75" customHeight="1">
      <c r="C33" s="163" t="s">
        <v>47</v>
      </c>
      <c r="E33" s="180">
        <v>9</v>
      </c>
      <c r="F33" s="181">
        <v>5</v>
      </c>
      <c r="G33" s="180">
        <v>0</v>
      </c>
      <c r="H33" s="181">
        <v>1</v>
      </c>
      <c r="I33" s="185">
        <f t="shared" si="1"/>
        <v>9</v>
      </c>
      <c r="J33" s="186">
        <f t="shared" si="1"/>
        <v>6</v>
      </c>
      <c r="K33" s="187"/>
      <c r="L33" s="188">
        <v>2</v>
      </c>
      <c r="M33" s="189">
        <v>0</v>
      </c>
      <c r="N33" s="180">
        <v>2</v>
      </c>
      <c r="O33" s="181">
        <v>1</v>
      </c>
      <c r="P33" s="185">
        <f t="shared" si="2"/>
        <v>4</v>
      </c>
      <c r="Q33" s="186">
        <f t="shared" si="2"/>
        <v>1</v>
      </c>
      <c r="R33" s="187"/>
      <c r="S33" s="185">
        <f t="shared" si="3"/>
        <v>11</v>
      </c>
      <c r="T33" s="186">
        <f t="shared" si="3"/>
        <v>5</v>
      </c>
      <c r="U33" s="185">
        <f t="shared" si="3"/>
        <v>2</v>
      </c>
      <c r="V33" s="186">
        <f t="shared" si="3"/>
        <v>2</v>
      </c>
      <c r="W33" s="185">
        <f t="shared" si="4"/>
        <v>13</v>
      </c>
      <c r="X33" s="186">
        <f t="shared" si="4"/>
        <v>7</v>
      </c>
      <c r="Y33" s="187"/>
    </row>
    <row r="34" spans="3:25" ht="15.75" customHeight="1">
      <c r="C34" s="163" t="s">
        <v>48</v>
      </c>
      <c r="E34" s="180">
        <v>6</v>
      </c>
      <c r="F34" s="181">
        <v>11</v>
      </c>
      <c r="G34" s="180">
        <v>1</v>
      </c>
      <c r="H34" s="181">
        <v>1</v>
      </c>
      <c r="I34" s="185">
        <f t="shared" si="1"/>
        <v>7</v>
      </c>
      <c r="J34" s="186">
        <f t="shared" si="1"/>
        <v>12</v>
      </c>
      <c r="K34" s="187"/>
      <c r="L34" s="188">
        <v>10</v>
      </c>
      <c r="M34" s="189">
        <v>3</v>
      </c>
      <c r="N34" s="180">
        <v>7</v>
      </c>
      <c r="O34" s="181">
        <v>2</v>
      </c>
      <c r="P34" s="185">
        <f t="shared" si="2"/>
        <v>17</v>
      </c>
      <c r="Q34" s="186">
        <f t="shared" si="2"/>
        <v>5</v>
      </c>
      <c r="R34" s="187"/>
      <c r="S34" s="185">
        <f t="shared" si="3"/>
        <v>16</v>
      </c>
      <c r="T34" s="186">
        <f t="shared" si="3"/>
        <v>14</v>
      </c>
      <c r="U34" s="185">
        <f t="shared" si="3"/>
        <v>8</v>
      </c>
      <c r="V34" s="186">
        <f t="shared" si="3"/>
        <v>3</v>
      </c>
      <c r="W34" s="185">
        <f t="shared" si="4"/>
        <v>24</v>
      </c>
      <c r="X34" s="186">
        <f t="shared" si="4"/>
        <v>17</v>
      </c>
      <c r="Y34" s="187"/>
    </row>
    <row r="35" spans="3:25" ht="15.75" customHeight="1">
      <c r="C35" s="163" t="s">
        <v>49</v>
      </c>
      <c r="E35" s="180">
        <v>8</v>
      </c>
      <c r="F35" s="181">
        <v>9</v>
      </c>
      <c r="G35" s="180">
        <v>0</v>
      </c>
      <c r="H35" s="181">
        <v>2</v>
      </c>
      <c r="I35" s="185">
        <f t="shared" si="1"/>
        <v>8</v>
      </c>
      <c r="J35" s="186">
        <f t="shared" si="1"/>
        <v>11</v>
      </c>
      <c r="K35" s="187"/>
      <c r="L35" s="188">
        <v>3</v>
      </c>
      <c r="M35" s="189">
        <v>2</v>
      </c>
      <c r="N35" s="180">
        <v>1</v>
      </c>
      <c r="O35" s="181">
        <v>1</v>
      </c>
      <c r="P35" s="185">
        <f t="shared" si="2"/>
        <v>4</v>
      </c>
      <c r="Q35" s="186">
        <f t="shared" si="2"/>
        <v>3</v>
      </c>
      <c r="R35" s="187"/>
      <c r="S35" s="185">
        <f t="shared" si="3"/>
        <v>11</v>
      </c>
      <c r="T35" s="186">
        <f t="shared" si="3"/>
        <v>11</v>
      </c>
      <c r="U35" s="185">
        <f t="shared" si="3"/>
        <v>1</v>
      </c>
      <c r="V35" s="186">
        <f t="shared" si="3"/>
        <v>3</v>
      </c>
      <c r="W35" s="185">
        <f t="shared" si="4"/>
        <v>12</v>
      </c>
      <c r="X35" s="186">
        <f t="shared" si="4"/>
        <v>14</v>
      </c>
      <c r="Y35" s="187"/>
    </row>
    <row r="36" spans="3:25" ht="15.75" customHeight="1">
      <c r="C36" s="163" t="s">
        <v>50</v>
      </c>
      <c r="E36" s="180">
        <v>17</v>
      </c>
      <c r="F36" s="181">
        <v>20</v>
      </c>
      <c r="G36" s="180">
        <v>0</v>
      </c>
      <c r="H36" s="181">
        <v>3</v>
      </c>
      <c r="I36" s="185">
        <f t="shared" si="1"/>
        <v>17</v>
      </c>
      <c r="J36" s="186">
        <f t="shared" si="1"/>
        <v>23</v>
      </c>
      <c r="K36" s="187"/>
      <c r="L36" s="188">
        <v>1</v>
      </c>
      <c r="M36" s="189">
        <v>0</v>
      </c>
      <c r="N36" s="180">
        <v>0</v>
      </c>
      <c r="O36" s="181">
        <v>0</v>
      </c>
      <c r="P36" s="185">
        <f t="shared" si="2"/>
        <v>1</v>
      </c>
      <c r="Q36" s="186">
        <f t="shared" si="2"/>
        <v>0</v>
      </c>
      <c r="R36" s="187"/>
      <c r="S36" s="185">
        <f t="shared" si="3"/>
        <v>18</v>
      </c>
      <c r="T36" s="186">
        <f t="shared" si="3"/>
        <v>20</v>
      </c>
      <c r="U36" s="185">
        <f t="shared" si="3"/>
        <v>0</v>
      </c>
      <c r="V36" s="186">
        <f t="shared" si="3"/>
        <v>3</v>
      </c>
      <c r="W36" s="185">
        <f t="shared" si="4"/>
        <v>18</v>
      </c>
      <c r="X36" s="186">
        <f t="shared" si="4"/>
        <v>23</v>
      </c>
      <c r="Y36" s="187"/>
    </row>
    <row r="37" spans="2:25" ht="15.75" customHeight="1" thickBot="1">
      <c r="B37" s="190"/>
      <c r="C37" s="190" t="s">
        <v>55</v>
      </c>
      <c r="D37" s="191"/>
      <c r="E37" s="192">
        <v>0</v>
      </c>
      <c r="F37" s="193">
        <v>0</v>
      </c>
      <c r="G37" s="192">
        <v>0</v>
      </c>
      <c r="H37" s="193">
        <v>0</v>
      </c>
      <c r="I37" s="194">
        <f t="shared" si="1"/>
        <v>0</v>
      </c>
      <c r="J37" s="195">
        <f t="shared" si="1"/>
        <v>0</v>
      </c>
      <c r="K37" s="191"/>
      <c r="L37" s="192">
        <v>0</v>
      </c>
      <c r="M37" s="193">
        <v>0</v>
      </c>
      <c r="N37" s="192">
        <v>0</v>
      </c>
      <c r="O37" s="193">
        <v>0</v>
      </c>
      <c r="P37" s="194">
        <f t="shared" si="2"/>
        <v>0</v>
      </c>
      <c r="Q37" s="195">
        <f t="shared" si="2"/>
        <v>0</v>
      </c>
      <c r="R37" s="191"/>
      <c r="S37" s="194">
        <f t="shared" si="3"/>
        <v>0</v>
      </c>
      <c r="T37" s="195">
        <f t="shared" si="3"/>
        <v>0</v>
      </c>
      <c r="U37" s="194">
        <f t="shared" si="3"/>
        <v>0</v>
      </c>
      <c r="V37" s="195">
        <f t="shared" si="3"/>
        <v>0</v>
      </c>
      <c r="W37" s="194">
        <f t="shared" si="4"/>
        <v>0</v>
      </c>
      <c r="X37" s="195">
        <f t="shared" si="4"/>
        <v>0</v>
      </c>
      <c r="Y37" s="187"/>
    </row>
    <row r="38" spans="2:25" ht="15.75" customHeight="1">
      <c r="B38" s="163" t="s">
        <v>122</v>
      </c>
      <c r="C38" s="163" t="s">
        <v>53</v>
      </c>
      <c r="E38" s="196">
        <v>32</v>
      </c>
      <c r="F38" s="197">
        <v>29</v>
      </c>
      <c r="G38" s="196">
        <v>1</v>
      </c>
      <c r="H38" s="197">
        <v>4</v>
      </c>
      <c r="I38" s="185">
        <f t="shared" si="1"/>
        <v>33</v>
      </c>
      <c r="J38" s="186">
        <f t="shared" si="1"/>
        <v>33</v>
      </c>
      <c r="K38" s="187"/>
      <c r="L38" s="196">
        <v>1</v>
      </c>
      <c r="M38" s="197">
        <v>0</v>
      </c>
      <c r="N38" s="196">
        <v>2</v>
      </c>
      <c r="O38" s="197">
        <v>1</v>
      </c>
      <c r="P38" s="185">
        <f t="shared" si="2"/>
        <v>3</v>
      </c>
      <c r="Q38" s="186">
        <f t="shared" si="2"/>
        <v>1</v>
      </c>
      <c r="R38" s="187"/>
      <c r="S38" s="185">
        <f t="shared" si="3"/>
        <v>33</v>
      </c>
      <c r="T38" s="186">
        <f t="shared" si="3"/>
        <v>29</v>
      </c>
      <c r="U38" s="185">
        <f t="shared" si="3"/>
        <v>3</v>
      </c>
      <c r="V38" s="186">
        <f t="shared" si="3"/>
        <v>5</v>
      </c>
      <c r="W38" s="185">
        <f t="shared" si="4"/>
        <v>36</v>
      </c>
      <c r="X38" s="186">
        <f t="shared" si="4"/>
        <v>34</v>
      </c>
      <c r="Y38" s="187"/>
    </row>
    <row r="39" spans="3:25" ht="15.75" customHeight="1">
      <c r="C39" s="163" t="s">
        <v>54</v>
      </c>
      <c r="E39" s="196">
        <v>6</v>
      </c>
      <c r="F39" s="197">
        <v>7</v>
      </c>
      <c r="G39" s="196">
        <v>0</v>
      </c>
      <c r="H39" s="197">
        <v>1</v>
      </c>
      <c r="I39" s="185">
        <f t="shared" si="1"/>
        <v>6</v>
      </c>
      <c r="J39" s="186">
        <f t="shared" si="1"/>
        <v>8</v>
      </c>
      <c r="K39" s="187"/>
      <c r="L39" s="196">
        <v>7</v>
      </c>
      <c r="M39" s="197">
        <v>3</v>
      </c>
      <c r="N39" s="196">
        <v>5</v>
      </c>
      <c r="O39" s="197">
        <v>1</v>
      </c>
      <c r="P39" s="185">
        <f t="shared" si="2"/>
        <v>12</v>
      </c>
      <c r="Q39" s="186">
        <f t="shared" si="2"/>
        <v>4</v>
      </c>
      <c r="R39" s="187"/>
      <c r="S39" s="185">
        <f t="shared" si="3"/>
        <v>13</v>
      </c>
      <c r="T39" s="186">
        <f t="shared" si="3"/>
        <v>10</v>
      </c>
      <c r="U39" s="185">
        <f t="shared" si="3"/>
        <v>5</v>
      </c>
      <c r="V39" s="186">
        <f t="shared" si="3"/>
        <v>2</v>
      </c>
      <c r="W39" s="185">
        <f t="shared" si="4"/>
        <v>18</v>
      </c>
      <c r="X39" s="186">
        <f t="shared" si="4"/>
        <v>12</v>
      </c>
      <c r="Y39" s="187"/>
    </row>
    <row r="40" spans="1:25" ht="15.75" customHeight="1" thickBot="1">
      <c r="A40" s="198"/>
      <c r="B40" s="198"/>
      <c r="C40" s="198" t="s">
        <v>55</v>
      </c>
      <c r="D40" s="199"/>
      <c r="E40" s="200">
        <v>3</v>
      </c>
      <c r="F40" s="201">
        <v>9</v>
      </c>
      <c r="G40" s="200">
        <v>0</v>
      </c>
      <c r="H40" s="201">
        <v>2</v>
      </c>
      <c r="I40" s="204">
        <f t="shared" si="1"/>
        <v>3</v>
      </c>
      <c r="J40" s="205">
        <f t="shared" si="1"/>
        <v>11</v>
      </c>
      <c r="K40" s="199"/>
      <c r="L40" s="200">
        <v>8</v>
      </c>
      <c r="M40" s="201">
        <v>2</v>
      </c>
      <c r="N40" s="200">
        <v>3</v>
      </c>
      <c r="O40" s="201">
        <v>2</v>
      </c>
      <c r="P40" s="204">
        <f t="shared" si="2"/>
        <v>11</v>
      </c>
      <c r="Q40" s="205">
        <f t="shared" si="2"/>
        <v>4</v>
      </c>
      <c r="R40" s="199"/>
      <c r="S40" s="204">
        <f t="shared" si="3"/>
        <v>11</v>
      </c>
      <c r="T40" s="205">
        <f t="shared" si="3"/>
        <v>11</v>
      </c>
      <c r="U40" s="204">
        <f t="shared" si="3"/>
        <v>3</v>
      </c>
      <c r="V40" s="205">
        <f t="shared" si="3"/>
        <v>4</v>
      </c>
      <c r="W40" s="204">
        <f t="shared" si="4"/>
        <v>14</v>
      </c>
      <c r="X40" s="205">
        <f t="shared" si="4"/>
        <v>15</v>
      </c>
      <c r="Y40" s="187"/>
    </row>
    <row r="41" spans="1:25" ht="14.25" thickTop="1">
      <c r="A41" s="163" t="s">
        <v>124</v>
      </c>
      <c r="H41" s="187"/>
      <c r="I41" s="162"/>
      <c r="J41" s="187"/>
      <c r="K41" s="187"/>
      <c r="L41" s="162"/>
      <c r="P41" s="162"/>
      <c r="Q41" s="187"/>
      <c r="R41" s="187"/>
      <c r="S41" s="162"/>
      <c r="T41" s="187"/>
      <c r="U41" s="162"/>
      <c r="V41" s="187"/>
      <c r="W41" s="162"/>
      <c r="X41" s="187"/>
      <c r="Y41" s="187"/>
    </row>
    <row r="42" spans="1:25" ht="13.5">
      <c r="A42" s="163" t="s">
        <v>125</v>
      </c>
      <c r="R42" s="187"/>
      <c r="S42" s="162"/>
      <c r="T42" s="187"/>
      <c r="U42" s="162"/>
      <c r="V42" s="187"/>
      <c r="W42" s="162"/>
      <c r="X42" s="187"/>
      <c r="Y42" s="187"/>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N33"/>
  <sheetViews>
    <sheetView zoomScalePageLayoutView="0" workbookViewId="0" topLeftCell="B1">
      <selection activeCell="B42" sqref="B42"/>
    </sheetView>
  </sheetViews>
  <sheetFormatPr defaultColWidth="9.00390625" defaultRowHeight="13.5"/>
  <cols>
    <col min="7" max="7" width="5.125" style="0" customWidth="1"/>
    <col min="11" max="11" width="4.875" style="0" customWidth="1"/>
  </cols>
  <sheetData>
    <row r="1" spans="1:14" ht="14.25" thickBot="1">
      <c r="A1" s="187" t="s">
        <v>244</v>
      </c>
      <c r="B1" s="187"/>
      <c r="C1" s="187"/>
      <c r="D1" s="187"/>
      <c r="E1" s="187"/>
      <c r="F1" s="187"/>
      <c r="G1" s="187"/>
      <c r="H1" s="187"/>
      <c r="I1" s="187"/>
      <c r="J1" s="187"/>
      <c r="K1" s="187"/>
      <c r="L1" s="187"/>
      <c r="M1" s="187"/>
      <c r="N1" s="187"/>
    </row>
    <row r="2" spans="1:14" ht="14.25" thickTop="1">
      <c r="A2" s="206" t="s">
        <v>107</v>
      </c>
      <c r="B2" s="206" t="s">
        <v>118</v>
      </c>
      <c r="C2" s="206"/>
      <c r="D2" s="207" t="s">
        <v>108</v>
      </c>
      <c r="E2" s="207"/>
      <c r="F2" s="207"/>
      <c r="G2" s="206"/>
      <c r="H2" s="207" t="s">
        <v>109</v>
      </c>
      <c r="I2" s="207"/>
      <c r="J2" s="207"/>
      <c r="K2" s="206"/>
      <c r="L2" s="207" t="s">
        <v>110</v>
      </c>
      <c r="M2" s="207"/>
      <c r="N2" s="207"/>
    </row>
    <row r="3" spans="1:14" ht="14.25" thickBot="1">
      <c r="A3" s="171"/>
      <c r="B3" s="171"/>
      <c r="C3" s="171"/>
      <c r="D3" s="171" t="s">
        <v>111</v>
      </c>
      <c r="E3" s="171" t="s">
        <v>112</v>
      </c>
      <c r="F3" s="171" t="s">
        <v>56</v>
      </c>
      <c r="G3" s="171"/>
      <c r="H3" s="171" t="s">
        <v>111</v>
      </c>
      <c r="I3" s="171" t="s">
        <v>112</v>
      </c>
      <c r="J3" s="171" t="s">
        <v>56</v>
      </c>
      <c r="K3" s="171"/>
      <c r="L3" s="171" t="s">
        <v>111</v>
      </c>
      <c r="M3" s="171" t="s">
        <v>112</v>
      </c>
      <c r="N3" s="171" t="s">
        <v>56</v>
      </c>
    </row>
    <row r="4" spans="1:14" ht="14.25" thickTop="1">
      <c r="A4" s="93" t="s">
        <v>117</v>
      </c>
      <c r="B4" t="s">
        <v>51</v>
      </c>
      <c r="D4" s="208">
        <v>1044</v>
      </c>
      <c r="E4" s="208">
        <v>351</v>
      </c>
      <c r="F4" s="209">
        <f aca="true" t="shared" si="0" ref="F4:F9">SUM(D4:E4)</f>
        <v>1395</v>
      </c>
      <c r="G4" s="209"/>
      <c r="H4" s="208">
        <v>220</v>
      </c>
      <c r="I4" s="208">
        <v>622</v>
      </c>
      <c r="J4" s="209">
        <f aca="true" t="shared" si="1" ref="J4:J9">SUM(H4:I4)</f>
        <v>842</v>
      </c>
      <c r="K4" s="209"/>
      <c r="L4" s="209">
        <f aca="true" t="shared" si="2" ref="L4:M9">D4+H4</f>
        <v>1264</v>
      </c>
      <c r="M4" s="209">
        <f t="shared" si="2"/>
        <v>973</v>
      </c>
      <c r="N4" s="209">
        <f aca="true" t="shared" si="3" ref="N4:N16">SUM(L4:M4)</f>
        <v>2237</v>
      </c>
    </row>
    <row r="5" spans="2:14" ht="15.75">
      <c r="B5" t="s">
        <v>245</v>
      </c>
      <c r="D5" s="208">
        <v>1704</v>
      </c>
      <c r="E5" s="208">
        <v>1</v>
      </c>
      <c r="F5" s="209">
        <f t="shared" si="0"/>
        <v>1705</v>
      </c>
      <c r="G5" s="210"/>
      <c r="H5" s="208">
        <v>148</v>
      </c>
      <c r="I5" s="208">
        <v>0</v>
      </c>
      <c r="J5" s="209">
        <f t="shared" si="1"/>
        <v>148</v>
      </c>
      <c r="K5" s="210"/>
      <c r="L5" s="209">
        <f t="shared" si="2"/>
        <v>1852</v>
      </c>
      <c r="M5" s="209">
        <f t="shared" si="2"/>
        <v>1</v>
      </c>
      <c r="N5" s="209">
        <f t="shared" si="3"/>
        <v>1853</v>
      </c>
    </row>
    <row r="6" spans="2:14" ht="13.5">
      <c r="B6" t="s">
        <v>57</v>
      </c>
      <c r="D6" s="208">
        <v>10</v>
      </c>
      <c r="E6" s="208">
        <v>1</v>
      </c>
      <c r="F6" s="209">
        <f t="shared" si="0"/>
        <v>11</v>
      </c>
      <c r="G6" s="210"/>
      <c r="H6" s="208">
        <v>16</v>
      </c>
      <c r="I6" s="208">
        <v>1</v>
      </c>
      <c r="J6" s="209">
        <f t="shared" si="1"/>
        <v>17</v>
      </c>
      <c r="K6" s="210"/>
      <c r="L6" s="209">
        <f t="shared" si="2"/>
        <v>26</v>
      </c>
      <c r="M6" s="209">
        <f t="shared" si="2"/>
        <v>2</v>
      </c>
      <c r="N6" s="209">
        <f t="shared" si="3"/>
        <v>28</v>
      </c>
    </row>
    <row r="7" spans="2:14" ht="13.5">
      <c r="B7" t="s">
        <v>58</v>
      </c>
      <c r="D7" s="208">
        <v>13</v>
      </c>
      <c r="E7" s="208">
        <v>7</v>
      </c>
      <c r="F7" s="209">
        <f t="shared" si="0"/>
        <v>20</v>
      </c>
      <c r="G7" s="210"/>
      <c r="H7" s="208">
        <v>3</v>
      </c>
      <c r="I7" s="208">
        <v>7</v>
      </c>
      <c r="J7" s="209">
        <f t="shared" si="1"/>
        <v>10</v>
      </c>
      <c r="K7" s="210"/>
      <c r="L7" s="209">
        <f t="shared" si="2"/>
        <v>16</v>
      </c>
      <c r="M7" s="209">
        <f t="shared" si="2"/>
        <v>14</v>
      </c>
      <c r="N7" s="209">
        <f t="shared" si="3"/>
        <v>30</v>
      </c>
    </row>
    <row r="8" spans="2:14" ht="15.75">
      <c r="B8" t="s">
        <v>246</v>
      </c>
      <c r="D8" s="208">
        <v>42</v>
      </c>
      <c r="E8" s="208">
        <v>26</v>
      </c>
      <c r="F8" s="209">
        <f t="shared" si="0"/>
        <v>68</v>
      </c>
      <c r="G8" s="210"/>
      <c r="H8" s="208">
        <v>14</v>
      </c>
      <c r="I8" s="208">
        <v>11</v>
      </c>
      <c r="J8" s="209">
        <f t="shared" si="1"/>
        <v>25</v>
      </c>
      <c r="K8" s="210"/>
      <c r="L8" s="209">
        <f t="shared" si="2"/>
        <v>56</v>
      </c>
      <c r="M8" s="209">
        <f t="shared" si="2"/>
        <v>37</v>
      </c>
      <c r="N8" s="209">
        <f t="shared" si="3"/>
        <v>93</v>
      </c>
    </row>
    <row r="9" spans="2:14" ht="14.25" thickBot="1">
      <c r="B9" s="191" t="s">
        <v>55</v>
      </c>
      <c r="C9" s="191"/>
      <c r="D9" s="211">
        <v>324</v>
      </c>
      <c r="E9" s="211">
        <v>45</v>
      </c>
      <c r="F9" s="212">
        <f t="shared" si="0"/>
        <v>369</v>
      </c>
      <c r="G9" s="213"/>
      <c r="H9" s="211">
        <v>218</v>
      </c>
      <c r="I9" s="211">
        <v>458</v>
      </c>
      <c r="J9" s="212">
        <f t="shared" si="1"/>
        <v>676</v>
      </c>
      <c r="K9" s="213"/>
      <c r="L9" s="212">
        <f t="shared" si="2"/>
        <v>542</v>
      </c>
      <c r="M9" s="212">
        <f t="shared" si="2"/>
        <v>503</v>
      </c>
      <c r="N9" s="212">
        <f t="shared" si="3"/>
        <v>1045</v>
      </c>
    </row>
    <row r="10" spans="1:14" ht="14.25" thickBot="1">
      <c r="A10" s="199"/>
      <c r="B10" s="199" t="s">
        <v>127</v>
      </c>
      <c r="C10" s="199"/>
      <c r="D10" s="214">
        <f>SUM(D4:D9)</f>
        <v>3137</v>
      </c>
      <c r="E10" s="214">
        <f aca="true" t="shared" si="4" ref="E10:M10">SUM(E4:E9)</f>
        <v>431</v>
      </c>
      <c r="F10" s="214">
        <f t="shared" si="4"/>
        <v>3568</v>
      </c>
      <c r="G10" s="214"/>
      <c r="H10" s="214">
        <f t="shared" si="4"/>
        <v>619</v>
      </c>
      <c r="I10" s="214">
        <f t="shared" si="4"/>
        <v>1099</v>
      </c>
      <c r="J10" s="214">
        <f t="shared" si="4"/>
        <v>1718</v>
      </c>
      <c r="K10" s="214"/>
      <c r="L10" s="214">
        <f t="shared" si="4"/>
        <v>3756</v>
      </c>
      <c r="M10" s="214">
        <f t="shared" si="4"/>
        <v>1530</v>
      </c>
      <c r="N10" s="214">
        <f t="shared" si="3"/>
        <v>5286</v>
      </c>
    </row>
    <row r="11" spans="1:14" ht="14.25" thickTop="1">
      <c r="A11" s="93" t="s">
        <v>123</v>
      </c>
      <c r="B11" t="s">
        <v>51</v>
      </c>
      <c r="D11" s="208">
        <v>817</v>
      </c>
      <c r="E11" s="208">
        <v>95</v>
      </c>
      <c r="F11" s="209">
        <f aca="true" t="shared" si="5" ref="F11:F16">SUM(D11:E11)</f>
        <v>912</v>
      </c>
      <c r="G11" s="209"/>
      <c r="H11" s="208">
        <v>162</v>
      </c>
      <c r="I11" s="208">
        <v>117</v>
      </c>
      <c r="J11" s="209">
        <f aca="true" t="shared" si="6" ref="J11:J16">SUM(H11:I11)</f>
        <v>279</v>
      </c>
      <c r="K11" s="209"/>
      <c r="L11" s="209">
        <f aca="true" t="shared" si="7" ref="L11:M16">D11+H11</f>
        <v>979</v>
      </c>
      <c r="M11" s="209">
        <f t="shared" si="7"/>
        <v>212</v>
      </c>
      <c r="N11" s="209">
        <f t="shared" si="3"/>
        <v>1191</v>
      </c>
    </row>
    <row r="12" spans="2:14" ht="15.75">
      <c r="B12" t="s">
        <v>245</v>
      </c>
      <c r="D12" s="208">
        <v>565</v>
      </c>
      <c r="E12" s="208">
        <v>1</v>
      </c>
      <c r="F12" s="209">
        <f t="shared" si="5"/>
        <v>566</v>
      </c>
      <c r="G12" s="210"/>
      <c r="H12" s="208">
        <v>57</v>
      </c>
      <c r="I12" s="208">
        <v>1</v>
      </c>
      <c r="J12" s="209">
        <f t="shared" si="6"/>
        <v>58</v>
      </c>
      <c r="K12" s="210"/>
      <c r="L12" s="209">
        <f t="shared" si="7"/>
        <v>622</v>
      </c>
      <c r="M12" s="209">
        <f t="shared" si="7"/>
        <v>2</v>
      </c>
      <c r="N12" s="209">
        <f t="shared" si="3"/>
        <v>624</v>
      </c>
    </row>
    <row r="13" spans="2:14" ht="13.5">
      <c r="B13" t="s">
        <v>57</v>
      </c>
      <c r="D13" s="208">
        <v>5</v>
      </c>
      <c r="E13" s="208">
        <v>1</v>
      </c>
      <c r="F13" s="209">
        <f t="shared" si="5"/>
        <v>6</v>
      </c>
      <c r="G13" s="210"/>
      <c r="H13" s="208">
        <v>11</v>
      </c>
      <c r="I13" s="208">
        <v>0</v>
      </c>
      <c r="J13" s="209">
        <f t="shared" si="6"/>
        <v>11</v>
      </c>
      <c r="K13" s="210"/>
      <c r="L13" s="209">
        <f t="shared" si="7"/>
        <v>16</v>
      </c>
      <c r="M13" s="209">
        <f t="shared" si="7"/>
        <v>1</v>
      </c>
      <c r="N13" s="209">
        <f t="shared" si="3"/>
        <v>17</v>
      </c>
    </row>
    <row r="14" spans="2:14" ht="13.5">
      <c r="B14" t="s">
        <v>58</v>
      </c>
      <c r="D14" s="208">
        <v>8</v>
      </c>
      <c r="E14" s="208">
        <v>3</v>
      </c>
      <c r="F14" s="209">
        <f t="shared" si="5"/>
        <v>11</v>
      </c>
      <c r="G14" s="210"/>
      <c r="H14" s="208">
        <v>1</v>
      </c>
      <c r="I14" s="208">
        <v>3</v>
      </c>
      <c r="J14" s="209">
        <f t="shared" si="6"/>
        <v>4</v>
      </c>
      <c r="K14" s="210"/>
      <c r="L14" s="209">
        <f t="shared" si="7"/>
        <v>9</v>
      </c>
      <c r="M14" s="209">
        <f t="shared" si="7"/>
        <v>6</v>
      </c>
      <c r="N14" s="209">
        <f t="shared" si="3"/>
        <v>15</v>
      </c>
    </row>
    <row r="15" spans="2:14" ht="15.75">
      <c r="B15" t="s">
        <v>247</v>
      </c>
      <c r="D15" s="208">
        <v>32</v>
      </c>
      <c r="E15" s="208">
        <v>12</v>
      </c>
      <c r="F15" s="209">
        <f t="shared" si="5"/>
        <v>44</v>
      </c>
      <c r="G15" s="210"/>
      <c r="H15" s="208">
        <v>14</v>
      </c>
      <c r="I15" s="208">
        <v>7</v>
      </c>
      <c r="J15" s="209">
        <f t="shared" si="6"/>
        <v>21</v>
      </c>
      <c r="K15" s="210"/>
      <c r="L15" s="209">
        <f t="shared" si="7"/>
        <v>46</v>
      </c>
      <c r="M15" s="209">
        <f t="shared" si="7"/>
        <v>19</v>
      </c>
      <c r="N15" s="209">
        <f t="shared" si="3"/>
        <v>65</v>
      </c>
    </row>
    <row r="16" spans="2:14" ht="14.25" thickBot="1">
      <c r="B16" s="191" t="s">
        <v>55</v>
      </c>
      <c r="C16" s="191"/>
      <c r="D16" s="211">
        <v>370</v>
      </c>
      <c r="E16" s="211">
        <v>39</v>
      </c>
      <c r="F16" s="212">
        <f t="shared" si="5"/>
        <v>409</v>
      </c>
      <c r="G16" s="213"/>
      <c r="H16" s="211">
        <v>211</v>
      </c>
      <c r="I16" s="211">
        <v>92</v>
      </c>
      <c r="J16" s="212">
        <f t="shared" si="6"/>
        <v>303</v>
      </c>
      <c r="K16" s="213"/>
      <c r="L16" s="212">
        <f t="shared" si="7"/>
        <v>581</v>
      </c>
      <c r="M16" s="212">
        <f t="shared" si="7"/>
        <v>131</v>
      </c>
      <c r="N16" s="212">
        <f t="shared" si="3"/>
        <v>712</v>
      </c>
    </row>
    <row r="17" spans="1:14" ht="16.5" thickBot="1">
      <c r="A17" s="199"/>
      <c r="B17" s="199" t="s">
        <v>248</v>
      </c>
      <c r="C17" s="199"/>
      <c r="D17" s="215">
        <f>SUM(D11:D16)</f>
        <v>1797</v>
      </c>
      <c r="E17" s="215">
        <f>SUM(E11:E16)</f>
        <v>151</v>
      </c>
      <c r="F17" s="215">
        <f>SUM(F11:F16)</f>
        <v>1948</v>
      </c>
      <c r="G17" s="215"/>
      <c r="H17" s="215">
        <f>SUM(H11:H16)</f>
        <v>456</v>
      </c>
      <c r="I17" s="215">
        <f>SUM(I11:I16)</f>
        <v>220</v>
      </c>
      <c r="J17" s="215">
        <f>SUM(J11:J16)</f>
        <v>676</v>
      </c>
      <c r="K17" s="215"/>
      <c r="L17" s="215">
        <f>SUM(L11:L16)</f>
        <v>2253</v>
      </c>
      <c r="M17" s="215">
        <f>SUM(M11:M16)</f>
        <v>371</v>
      </c>
      <c r="N17" s="215">
        <f>SUM(N11:N16)</f>
        <v>2624</v>
      </c>
    </row>
    <row r="18" spans="1:14" ht="17.25" thickBot="1" thickTop="1">
      <c r="A18" s="216" t="s">
        <v>249</v>
      </c>
      <c r="B18" s="216"/>
      <c r="C18" s="216"/>
      <c r="D18" s="217">
        <v>1413</v>
      </c>
      <c r="E18" s="217">
        <v>18</v>
      </c>
      <c r="F18" s="218">
        <f>SUM(D18:E18)</f>
        <v>1431</v>
      </c>
      <c r="G18" s="218"/>
      <c r="H18" s="219" t="s">
        <v>126</v>
      </c>
      <c r="I18" s="219" t="s">
        <v>126</v>
      </c>
      <c r="J18" s="219" t="s">
        <v>126</v>
      </c>
      <c r="K18" s="218"/>
      <c r="L18" s="217">
        <f>D18</f>
        <v>1413</v>
      </c>
      <c r="M18" s="217">
        <f>E18</f>
        <v>18</v>
      </c>
      <c r="N18" s="217">
        <f>SUM(L18:M18)</f>
        <v>1431</v>
      </c>
    </row>
    <row r="19" spans="1:14" ht="14.25" thickTop="1">
      <c r="A19" s="187"/>
      <c r="B19" s="187"/>
      <c r="C19" s="187"/>
      <c r="D19" s="220"/>
      <c r="E19" s="220"/>
      <c r="F19" s="187"/>
      <c r="G19" s="187"/>
      <c r="H19" s="221"/>
      <c r="I19" s="221"/>
      <c r="J19" s="221"/>
      <c r="K19" s="187"/>
      <c r="L19" s="220"/>
      <c r="M19" s="220"/>
      <c r="N19" s="220"/>
    </row>
    <row r="20" ht="13.5">
      <c r="A20" t="s">
        <v>124</v>
      </c>
    </row>
    <row r="21" ht="13.5">
      <c r="A21" t="s">
        <v>125</v>
      </c>
    </row>
    <row r="22" spans="1:14" ht="13.5">
      <c r="A22" s="222" t="s">
        <v>250</v>
      </c>
      <c r="B22" s="223"/>
      <c r="C22" s="223"/>
      <c r="D22" s="223"/>
      <c r="E22" s="223"/>
      <c r="F22" s="223"/>
      <c r="G22" s="223"/>
      <c r="H22" s="223"/>
      <c r="I22" s="223"/>
      <c r="J22" s="223"/>
      <c r="K22" s="223"/>
      <c r="L22" s="223"/>
      <c r="M22" s="223"/>
      <c r="N22" s="223"/>
    </row>
    <row r="23" spans="1:14" ht="13.5">
      <c r="A23" s="222" t="s">
        <v>251</v>
      </c>
      <c r="B23" s="223"/>
      <c r="C23" s="223"/>
      <c r="D23" s="223"/>
      <c r="E23" s="223"/>
      <c r="F23" s="223"/>
      <c r="G23" s="223"/>
      <c r="H23" s="223"/>
      <c r="I23" s="223"/>
      <c r="J23" s="223"/>
      <c r="K23" s="223"/>
      <c r="L23" s="223"/>
      <c r="M23" s="223"/>
      <c r="N23" s="223"/>
    </row>
    <row r="24" spans="1:14" ht="13.5">
      <c r="A24" s="222" t="s">
        <v>252</v>
      </c>
      <c r="B24" s="223"/>
      <c r="C24" s="223"/>
      <c r="D24" s="223"/>
      <c r="E24" s="223"/>
      <c r="F24" s="223"/>
      <c r="G24" s="223"/>
      <c r="H24" s="223"/>
      <c r="I24" s="223"/>
      <c r="J24" s="223"/>
      <c r="K24" s="223"/>
      <c r="L24" s="223"/>
      <c r="M24" s="223"/>
      <c r="N24" s="223"/>
    </row>
    <row r="25" spans="1:14" ht="13.5">
      <c r="A25" s="222"/>
      <c r="B25" s="223"/>
      <c r="C25" s="223"/>
      <c r="D25" s="223"/>
      <c r="E25" s="223"/>
      <c r="F25" s="223"/>
      <c r="G25" s="223"/>
      <c r="H25" s="223"/>
      <c r="I25" s="223"/>
      <c r="J25" s="223"/>
      <c r="K25" s="223"/>
      <c r="L25" s="223"/>
      <c r="M25" s="223"/>
      <c r="N25" s="223"/>
    </row>
    <row r="26" spans="1:14" ht="13.5">
      <c r="A26" s="222"/>
      <c r="B26" s="223"/>
      <c r="C26" s="223"/>
      <c r="D26" s="223"/>
      <c r="E26" s="223"/>
      <c r="F26" s="223"/>
      <c r="G26" s="223"/>
      <c r="H26" s="223"/>
      <c r="I26" s="223"/>
      <c r="J26" s="223"/>
      <c r="K26" s="223"/>
      <c r="L26" s="223"/>
      <c r="M26" s="223"/>
      <c r="N26" s="223"/>
    </row>
    <row r="27" spans="1:14" ht="13.5">
      <c r="A27" s="222" t="s">
        <v>253</v>
      </c>
      <c r="B27" s="222"/>
      <c r="C27" s="222"/>
      <c r="D27" s="222"/>
      <c r="E27" s="222"/>
      <c r="F27" s="222"/>
      <c r="G27" s="222"/>
      <c r="H27" s="222"/>
      <c r="I27" s="222"/>
      <c r="J27" s="222"/>
      <c r="K27" s="222"/>
      <c r="L27" s="222"/>
      <c r="M27" s="222"/>
      <c r="N27" s="222"/>
    </row>
    <row r="28" spans="1:13" ht="13.5">
      <c r="A28" s="224" t="s">
        <v>254</v>
      </c>
      <c r="B28" s="225"/>
      <c r="C28" s="226"/>
      <c r="D28" s="227"/>
      <c r="E28" s="228"/>
      <c r="F28" s="229"/>
      <c r="G28" s="226"/>
      <c r="H28" s="229"/>
      <c r="I28" s="228"/>
      <c r="J28" s="229"/>
      <c r="K28" s="228"/>
      <c r="L28" s="229">
        <v>160</v>
      </c>
      <c r="M28" s="228" t="s">
        <v>255</v>
      </c>
    </row>
    <row r="29" spans="1:13" ht="15.75">
      <c r="A29" s="230" t="s">
        <v>256</v>
      </c>
      <c r="B29" s="231"/>
      <c r="C29" s="232"/>
      <c r="D29" s="233"/>
      <c r="E29" s="230"/>
      <c r="F29" s="234"/>
      <c r="G29" s="232"/>
      <c r="H29" s="234"/>
      <c r="I29" s="230"/>
      <c r="J29" s="234"/>
      <c r="K29" s="230"/>
      <c r="L29" s="234">
        <v>596</v>
      </c>
      <c r="M29" s="230" t="s">
        <v>255</v>
      </c>
    </row>
    <row r="30" spans="1:13" ht="15.75">
      <c r="A30" s="235" t="s">
        <v>257</v>
      </c>
      <c r="B30" s="236"/>
      <c r="C30" s="236"/>
      <c r="D30" s="236"/>
      <c r="E30" s="236"/>
      <c r="F30" s="236"/>
      <c r="G30" s="237"/>
      <c r="H30" s="236"/>
      <c r="I30" s="235"/>
      <c r="J30" s="236"/>
      <c r="K30" s="235"/>
      <c r="L30" s="236">
        <v>536</v>
      </c>
      <c r="M30" s="235" t="s">
        <v>255</v>
      </c>
    </row>
    <row r="31" ht="13.5">
      <c r="A31" s="238"/>
    </row>
    <row r="32" ht="13.5">
      <c r="A32" s="239" t="s">
        <v>258</v>
      </c>
    </row>
    <row r="33" ht="13.5">
      <c r="A33" s="240" t="s">
        <v>259</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R60"/>
  <sheetViews>
    <sheetView zoomScale="75" zoomScaleNormal="75" zoomScalePageLayoutView="0" workbookViewId="0" topLeftCell="A1">
      <selection activeCell="U14" sqref="U14"/>
    </sheetView>
  </sheetViews>
  <sheetFormatPr defaultColWidth="9.00390625" defaultRowHeight="13.5"/>
  <cols>
    <col min="8" max="8" width="2.875" style="0" customWidth="1"/>
    <col min="9" max="9" width="4.625" style="0" customWidth="1"/>
    <col min="11" max="11" width="4.375" style="0" customWidth="1"/>
    <col min="16" max="16" width="4.00390625" style="0" customWidth="1"/>
    <col min="17" max="17" width="4.50390625" style="0" customWidth="1"/>
  </cols>
  <sheetData>
    <row r="1" spans="1:16" ht="13.5">
      <c r="A1" t="s">
        <v>266</v>
      </c>
      <c r="B1" s="241"/>
      <c r="I1" s="242"/>
      <c r="J1" s="243"/>
      <c r="K1" s="242"/>
      <c r="M1" s="187"/>
      <c r="N1" s="187"/>
      <c r="P1" s="187"/>
    </row>
    <row r="2" spans="2:18" ht="14.25" thickBot="1">
      <c r="B2" s="241"/>
      <c r="I2" s="242"/>
      <c r="J2" s="243"/>
      <c r="K2" s="242"/>
      <c r="M2" s="187"/>
      <c r="N2" s="187"/>
      <c r="P2" s="187"/>
      <c r="R2" s="187"/>
    </row>
    <row r="3" spans="1:18" ht="15" thickBot="1" thickTop="1">
      <c r="A3" s="244"/>
      <c r="B3" s="245"/>
      <c r="C3" s="244"/>
      <c r="D3" s="244"/>
      <c r="E3" s="246" t="s">
        <v>117</v>
      </c>
      <c r="F3" s="246"/>
      <c r="G3" s="246"/>
      <c r="H3" s="246"/>
      <c r="I3" s="246"/>
      <c r="J3" s="246"/>
      <c r="K3" s="247"/>
      <c r="L3" s="244"/>
      <c r="M3" s="246" t="s">
        <v>123</v>
      </c>
      <c r="N3" s="246"/>
      <c r="O3" s="246"/>
      <c r="P3" s="246"/>
      <c r="Q3" s="246"/>
      <c r="R3" s="246"/>
    </row>
    <row r="4" spans="1:18" ht="14.25" thickBot="1">
      <c r="A4" s="248" t="s">
        <v>128</v>
      </c>
      <c r="B4" s="249" t="s">
        <v>59</v>
      </c>
      <c r="C4" s="248"/>
      <c r="D4" s="248" t="s">
        <v>129</v>
      </c>
      <c r="E4" s="171" t="s">
        <v>265</v>
      </c>
      <c r="F4" s="250" t="s">
        <v>261</v>
      </c>
      <c r="G4" s="251" t="s">
        <v>262</v>
      </c>
      <c r="H4" s="251"/>
      <c r="I4" s="251"/>
      <c r="J4" s="251"/>
      <c r="K4" s="252"/>
      <c r="L4" s="248" t="s">
        <v>129</v>
      </c>
      <c r="M4" s="171" t="s">
        <v>263</v>
      </c>
      <c r="N4" s="250" t="s">
        <v>264</v>
      </c>
      <c r="O4" s="251" t="s">
        <v>262</v>
      </c>
      <c r="P4" s="251"/>
      <c r="Q4" s="251"/>
      <c r="R4" s="251"/>
    </row>
    <row r="5" spans="1:18" ht="15" thickBot="1" thickTop="1">
      <c r="A5" s="253" t="s">
        <v>60</v>
      </c>
      <c r="B5" s="254">
        <v>1</v>
      </c>
      <c r="C5" s="253" t="s">
        <v>60</v>
      </c>
      <c r="D5" s="255">
        <v>42</v>
      </c>
      <c r="E5" s="256">
        <v>1</v>
      </c>
      <c r="F5" s="256">
        <v>1</v>
      </c>
      <c r="G5" s="257">
        <f aca="true" t="shared" si="0" ref="G5:G58">D5+E5</f>
        <v>43</v>
      </c>
      <c r="H5" s="258" t="s">
        <v>52</v>
      </c>
      <c r="I5" s="259">
        <f>G5/G59*100</f>
        <v>0.8134695421869087</v>
      </c>
      <c r="J5" s="258" t="s">
        <v>130</v>
      </c>
      <c r="K5" s="258"/>
      <c r="L5" s="260">
        <v>37</v>
      </c>
      <c r="M5" s="256">
        <v>3</v>
      </c>
      <c r="N5" s="256">
        <v>2</v>
      </c>
      <c r="O5" s="257">
        <f aca="true" t="shared" si="1" ref="O5:O58">SUM(L5:M5)</f>
        <v>40</v>
      </c>
      <c r="P5" s="258" t="s">
        <v>52</v>
      </c>
      <c r="Q5" s="259">
        <f>O5/O59*100</f>
        <v>1.524390243902439</v>
      </c>
      <c r="R5" s="258" t="s">
        <v>130</v>
      </c>
    </row>
    <row r="6" spans="1:18" ht="13.5">
      <c r="A6" t="s">
        <v>131</v>
      </c>
      <c r="B6" s="241">
        <v>2</v>
      </c>
      <c r="C6" t="s">
        <v>61</v>
      </c>
      <c r="D6" s="261">
        <v>11</v>
      </c>
      <c r="E6" s="262">
        <v>0</v>
      </c>
      <c r="F6" s="262">
        <v>0</v>
      </c>
      <c r="G6" s="263">
        <f t="shared" si="0"/>
        <v>11</v>
      </c>
      <c r="H6" s="264" t="s">
        <v>52</v>
      </c>
      <c r="I6" s="265">
        <f>G6/G59*100</f>
        <v>0.20809685962920924</v>
      </c>
      <c r="J6" s="264" t="s">
        <v>130</v>
      </c>
      <c r="K6" s="266"/>
      <c r="L6" s="267">
        <v>8</v>
      </c>
      <c r="M6" s="262">
        <v>0</v>
      </c>
      <c r="N6" s="262">
        <v>0</v>
      </c>
      <c r="O6" s="263">
        <f t="shared" si="1"/>
        <v>8</v>
      </c>
      <c r="P6" s="264" t="s">
        <v>52</v>
      </c>
      <c r="Q6" s="265">
        <f>O6/O59*100</f>
        <v>0.3048780487804878</v>
      </c>
      <c r="R6" s="264" t="s">
        <v>130</v>
      </c>
    </row>
    <row r="7" spans="2:18" ht="13.5">
      <c r="B7" s="241">
        <v>3</v>
      </c>
      <c r="C7" t="s">
        <v>62</v>
      </c>
      <c r="D7" s="261">
        <v>9</v>
      </c>
      <c r="E7" s="262">
        <v>0</v>
      </c>
      <c r="F7" s="262">
        <v>0</v>
      </c>
      <c r="G7" s="263">
        <f t="shared" si="0"/>
        <v>9</v>
      </c>
      <c r="H7" s="264" t="s">
        <v>52</v>
      </c>
      <c r="I7" s="265">
        <f>G7/G59*100</f>
        <v>0.170261066969353</v>
      </c>
      <c r="J7" s="264" t="s">
        <v>130</v>
      </c>
      <c r="K7" s="266"/>
      <c r="L7" s="267">
        <v>9</v>
      </c>
      <c r="M7" s="262">
        <v>1</v>
      </c>
      <c r="N7" s="262">
        <v>0</v>
      </c>
      <c r="O7" s="263">
        <f t="shared" si="1"/>
        <v>10</v>
      </c>
      <c r="P7" s="264" t="s">
        <v>52</v>
      </c>
      <c r="Q7" s="265">
        <f>O7/O59*100</f>
        <v>0.38109756097560976</v>
      </c>
      <c r="R7" s="264" t="s">
        <v>130</v>
      </c>
    </row>
    <row r="8" spans="2:18" ht="13.5">
      <c r="B8" s="241">
        <v>4</v>
      </c>
      <c r="C8" t="s">
        <v>63</v>
      </c>
      <c r="D8" s="261">
        <v>26</v>
      </c>
      <c r="E8" s="262">
        <v>0</v>
      </c>
      <c r="F8" s="262">
        <v>1</v>
      </c>
      <c r="G8" s="263">
        <f t="shared" si="0"/>
        <v>26</v>
      </c>
      <c r="H8" s="264" t="s">
        <v>52</v>
      </c>
      <c r="I8" s="265">
        <f>G8/G59*100</f>
        <v>0.4918653045781309</v>
      </c>
      <c r="J8" s="264" t="s">
        <v>130</v>
      </c>
      <c r="K8" s="266"/>
      <c r="L8" s="267">
        <v>18</v>
      </c>
      <c r="M8" s="262">
        <v>0</v>
      </c>
      <c r="N8" s="262">
        <v>0</v>
      </c>
      <c r="O8" s="263">
        <f t="shared" si="1"/>
        <v>18</v>
      </c>
      <c r="P8" s="264" t="s">
        <v>52</v>
      </c>
      <c r="Q8" s="265">
        <f>O8/O59*100</f>
        <v>0.6859756097560976</v>
      </c>
      <c r="R8" s="264" t="s">
        <v>130</v>
      </c>
    </row>
    <row r="9" spans="2:18" ht="13.5">
      <c r="B9" s="241">
        <v>5</v>
      </c>
      <c r="C9" t="s">
        <v>64</v>
      </c>
      <c r="D9" s="261">
        <v>8</v>
      </c>
      <c r="E9" s="262">
        <v>0</v>
      </c>
      <c r="F9" s="262">
        <v>0</v>
      </c>
      <c r="G9" s="263">
        <f t="shared" si="0"/>
        <v>8</v>
      </c>
      <c r="H9" s="264" t="s">
        <v>52</v>
      </c>
      <c r="I9" s="265">
        <f>G9/G59*100</f>
        <v>0.1513431706394249</v>
      </c>
      <c r="J9" s="264" t="s">
        <v>130</v>
      </c>
      <c r="K9" s="266"/>
      <c r="L9" s="267">
        <v>5</v>
      </c>
      <c r="M9" s="262">
        <v>0</v>
      </c>
      <c r="N9" s="262">
        <v>0</v>
      </c>
      <c r="O9" s="263">
        <f t="shared" si="1"/>
        <v>5</v>
      </c>
      <c r="P9" s="264" t="s">
        <v>52</v>
      </c>
      <c r="Q9" s="265">
        <f>O9/O59*100</f>
        <v>0.19054878048780488</v>
      </c>
      <c r="R9" s="264" t="s">
        <v>130</v>
      </c>
    </row>
    <row r="10" spans="2:18" ht="13.5">
      <c r="B10" s="241">
        <v>6</v>
      </c>
      <c r="C10" t="s">
        <v>65</v>
      </c>
      <c r="D10" s="261">
        <v>6</v>
      </c>
      <c r="E10" s="262">
        <v>0</v>
      </c>
      <c r="F10" s="262">
        <v>0</v>
      </c>
      <c r="G10" s="263">
        <f t="shared" si="0"/>
        <v>6</v>
      </c>
      <c r="H10" s="264" t="s">
        <v>52</v>
      </c>
      <c r="I10" s="265">
        <f>G10/G59*100</f>
        <v>0.11350737797956867</v>
      </c>
      <c r="J10" s="264" t="s">
        <v>130</v>
      </c>
      <c r="K10" s="266"/>
      <c r="L10" s="267">
        <v>8</v>
      </c>
      <c r="M10" s="262">
        <v>1</v>
      </c>
      <c r="N10" s="262">
        <v>0</v>
      </c>
      <c r="O10" s="263">
        <f t="shared" si="1"/>
        <v>9</v>
      </c>
      <c r="P10" s="264" t="s">
        <v>52</v>
      </c>
      <c r="Q10" s="265">
        <f>O10/O59*100</f>
        <v>0.3429878048780488</v>
      </c>
      <c r="R10" s="264" t="s">
        <v>130</v>
      </c>
    </row>
    <row r="11" spans="2:18" ht="13.5">
      <c r="B11" s="241">
        <v>7</v>
      </c>
      <c r="C11" t="s">
        <v>66</v>
      </c>
      <c r="D11" s="261">
        <v>28</v>
      </c>
      <c r="E11" s="262">
        <v>0</v>
      </c>
      <c r="F11" s="262">
        <v>0</v>
      </c>
      <c r="G11" s="263">
        <f t="shared" si="0"/>
        <v>28</v>
      </c>
      <c r="H11" s="264" t="s">
        <v>52</v>
      </c>
      <c r="I11" s="265">
        <f>G11/G59*100</f>
        <v>0.5297010972379872</v>
      </c>
      <c r="J11" s="264" t="s">
        <v>130</v>
      </c>
      <c r="K11" s="266"/>
      <c r="L11" s="267">
        <v>14</v>
      </c>
      <c r="M11" s="262">
        <v>1</v>
      </c>
      <c r="N11" s="262">
        <v>1</v>
      </c>
      <c r="O11" s="263">
        <f t="shared" si="1"/>
        <v>15</v>
      </c>
      <c r="P11" s="264" t="s">
        <v>52</v>
      </c>
      <c r="Q11" s="265">
        <f>O11/O59*100</f>
        <v>0.5716463414634146</v>
      </c>
      <c r="R11" s="264" t="s">
        <v>130</v>
      </c>
    </row>
    <row r="12" spans="2:18" ht="14.25" thickBot="1">
      <c r="B12" s="241"/>
      <c r="C12" s="268" t="s">
        <v>132</v>
      </c>
      <c r="D12" s="269">
        <v>88</v>
      </c>
      <c r="E12" s="270">
        <f>SUM(E6:E11)</f>
        <v>0</v>
      </c>
      <c r="F12" s="270">
        <v>1</v>
      </c>
      <c r="G12" s="270">
        <f t="shared" si="0"/>
        <v>88</v>
      </c>
      <c r="H12" s="270" t="s">
        <v>52</v>
      </c>
      <c r="I12" s="271">
        <f>G12/G59*100</f>
        <v>1.6647748770336739</v>
      </c>
      <c r="J12" s="270" t="s">
        <v>130</v>
      </c>
      <c r="K12" s="270"/>
      <c r="L12" s="270">
        <v>62</v>
      </c>
      <c r="M12" s="270">
        <f>SUM(M6:M11)</f>
        <v>3</v>
      </c>
      <c r="N12" s="270">
        <v>1</v>
      </c>
      <c r="O12" s="270">
        <f t="shared" si="1"/>
        <v>65</v>
      </c>
      <c r="P12" s="272" t="s">
        <v>52</v>
      </c>
      <c r="Q12" s="273">
        <f>O12/O59*100</f>
        <v>2.4771341463414633</v>
      </c>
      <c r="R12" s="272" t="s">
        <v>130</v>
      </c>
    </row>
    <row r="13" spans="1:18" ht="13.5">
      <c r="A13" s="184" t="s">
        <v>133</v>
      </c>
      <c r="B13" s="274">
        <v>8</v>
      </c>
      <c r="C13" s="184" t="s">
        <v>67</v>
      </c>
      <c r="D13" s="275">
        <v>360</v>
      </c>
      <c r="E13" s="276">
        <v>0</v>
      </c>
      <c r="F13" s="276">
        <v>3</v>
      </c>
      <c r="G13" s="277">
        <f t="shared" si="0"/>
        <v>360</v>
      </c>
      <c r="H13" s="264" t="s">
        <v>52</v>
      </c>
      <c r="I13" s="278">
        <f>G13/G59*100</f>
        <v>6.81044267877412</v>
      </c>
      <c r="J13" s="264" t="s">
        <v>130</v>
      </c>
      <c r="K13" s="264"/>
      <c r="L13" s="279">
        <v>175</v>
      </c>
      <c r="M13" s="262">
        <v>3</v>
      </c>
      <c r="N13" s="262">
        <v>5</v>
      </c>
      <c r="O13" s="277">
        <f t="shared" si="1"/>
        <v>178</v>
      </c>
      <c r="P13" s="264" t="s">
        <v>52</v>
      </c>
      <c r="Q13" s="278">
        <f>O13/O59*100</f>
        <v>6.783536585365854</v>
      </c>
      <c r="R13" s="264" t="s">
        <v>130</v>
      </c>
    </row>
    <row r="14" spans="2:18" ht="13.5">
      <c r="B14" s="280">
        <v>9</v>
      </c>
      <c r="C14" t="s">
        <v>68</v>
      </c>
      <c r="D14" s="261">
        <v>102</v>
      </c>
      <c r="E14" s="262">
        <v>3</v>
      </c>
      <c r="F14" s="262">
        <v>0</v>
      </c>
      <c r="G14" s="263">
        <f t="shared" si="0"/>
        <v>105</v>
      </c>
      <c r="H14" s="264" t="s">
        <v>52</v>
      </c>
      <c r="I14" s="265">
        <f>G14/G59*100</f>
        <v>1.9863791146424516</v>
      </c>
      <c r="J14" s="264" t="s">
        <v>130</v>
      </c>
      <c r="K14" s="266"/>
      <c r="L14" s="267">
        <v>82</v>
      </c>
      <c r="M14" s="262">
        <v>1</v>
      </c>
      <c r="N14" s="262">
        <v>1</v>
      </c>
      <c r="O14" s="263">
        <f t="shared" si="1"/>
        <v>83</v>
      </c>
      <c r="P14" s="264" t="s">
        <v>52</v>
      </c>
      <c r="Q14" s="265">
        <f>O14/O59*100</f>
        <v>3.163109756097561</v>
      </c>
      <c r="R14" s="264" t="s">
        <v>130</v>
      </c>
    </row>
    <row r="15" spans="2:18" ht="13.5">
      <c r="B15" s="280">
        <v>10</v>
      </c>
      <c r="C15" t="s">
        <v>69</v>
      </c>
      <c r="D15" s="261">
        <v>76</v>
      </c>
      <c r="E15" s="262">
        <v>5</v>
      </c>
      <c r="F15" s="262">
        <v>1</v>
      </c>
      <c r="G15" s="263">
        <f t="shared" si="0"/>
        <v>81</v>
      </c>
      <c r="H15" s="264" t="s">
        <v>52</v>
      </c>
      <c r="I15" s="265">
        <f>G15/G59*100</f>
        <v>1.532349602724177</v>
      </c>
      <c r="J15" s="264" t="s">
        <v>130</v>
      </c>
      <c r="K15" s="266"/>
      <c r="L15" s="267">
        <v>59</v>
      </c>
      <c r="M15" s="262">
        <v>0</v>
      </c>
      <c r="N15" s="262">
        <v>5</v>
      </c>
      <c r="O15" s="263">
        <f t="shared" si="1"/>
        <v>59</v>
      </c>
      <c r="P15" s="264" t="s">
        <v>52</v>
      </c>
      <c r="Q15" s="265">
        <f>O15/O59*100</f>
        <v>2.2484756097560976</v>
      </c>
      <c r="R15" s="264" t="s">
        <v>130</v>
      </c>
    </row>
    <row r="16" spans="2:18" ht="13.5">
      <c r="B16" s="280">
        <v>11</v>
      </c>
      <c r="C16" t="s">
        <v>70</v>
      </c>
      <c r="D16" s="261">
        <v>201</v>
      </c>
      <c r="E16" s="262">
        <v>0</v>
      </c>
      <c r="F16" s="262">
        <v>3</v>
      </c>
      <c r="G16" s="263">
        <f t="shared" si="0"/>
        <v>201</v>
      </c>
      <c r="H16" s="264" t="s">
        <v>52</v>
      </c>
      <c r="I16" s="265">
        <f>G16/G59*100</f>
        <v>3.8024971623155506</v>
      </c>
      <c r="J16" s="264" t="s">
        <v>130</v>
      </c>
      <c r="K16" s="266"/>
      <c r="L16" s="267">
        <v>145</v>
      </c>
      <c r="M16" s="262">
        <v>5</v>
      </c>
      <c r="N16" s="262">
        <v>2</v>
      </c>
      <c r="O16" s="263">
        <f t="shared" si="1"/>
        <v>150</v>
      </c>
      <c r="P16" s="264" t="s">
        <v>52</v>
      </c>
      <c r="Q16" s="265">
        <f>O16/O59*100</f>
        <v>5.716463414634147</v>
      </c>
      <c r="R16" s="264" t="s">
        <v>130</v>
      </c>
    </row>
    <row r="17" spans="2:18" ht="13.5">
      <c r="B17" s="280">
        <v>12</v>
      </c>
      <c r="C17" t="s">
        <v>71</v>
      </c>
      <c r="D17" s="261">
        <v>358</v>
      </c>
      <c r="E17" s="262">
        <v>10</v>
      </c>
      <c r="F17" s="262">
        <v>5</v>
      </c>
      <c r="G17" s="263">
        <f t="shared" si="0"/>
        <v>368</v>
      </c>
      <c r="H17" s="264" t="s">
        <v>52</v>
      </c>
      <c r="I17" s="265">
        <f>G17/G59*100</f>
        <v>6.961785849413545</v>
      </c>
      <c r="J17" s="264" t="s">
        <v>130</v>
      </c>
      <c r="K17" s="266"/>
      <c r="L17" s="267">
        <v>216</v>
      </c>
      <c r="M17" s="262">
        <v>4</v>
      </c>
      <c r="N17" s="262">
        <v>2</v>
      </c>
      <c r="O17" s="263">
        <f t="shared" si="1"/>
        <v>220</v>
      </c>
      <c r="P17" s="264" t="s">
        <v>52</v>
      </c>
      <c r="Q17" s="265">
        <f>O17/O59*100</f>
        <v>8.384146341463415</v>
      </c>
      <c r="R17" s="264" t="s">
        <v>130</v>
      </c>
    </row>
    <row r="18" spans="2:18" ht="13.5">
      <c r="B18" s="280">
        <v>13</v>
      </c>
      <c r="C18" t="s">
        <v>72</v>
      </c>
      <c r="D18" s="261">
        <v>1960</v>
      </c>
      <c r="E18" s="262">
        <v>62</v>
      </c>
      <c r="F18" s="262">
        <v>64</v>
      </c>
      <c r="G18" s="263">
        <f t="shared" si="0"/>
        <v>2022</v>
      </c>
      <c r="H18" s="264" t="s">
        <v>52</v>
      </c>
      <c r="I18" s="265">
        <f>G18/G59*100</f>
        <v>38.25198637911464</v>
      </c>
      <c r="J18" s="264" t="s">
        <v>130</v>
      </c>
      <c r="K18" s="266"/>
      <c r="L18" s="267">
        <v>791</v>
      </c>
      <c r="M18" s="262">
        <v>15</v>
      </c>
      <c r="N18" s="262">
        <v>19</v>
      </c>
      <c r="O18" s="263">
        <f t="shared" si="1"/>
        <v>806</v>
      </c>
      <c r="P18" s="264" t="s">
        <v>52</v>
      </c>
      <c r="Q18" s="265">
        <f>O18/O59*100</f>
        <v>30.71646341463415</v>
      </c>
      <c r="R18" s="264" t="s">
        <v>130</v>
      </c>
    </row>
    <row r="19" spans="2:18" ht="13.5">
      <c r="B19" s="280">
        <v>14</v>
      </c>
      <c r="C19" t="s">
        <v>73</v>
      </c>
      <c r="D19" s="261">
        <v>434</v>
      </c>
      <c r="E19" s="262">
        <v>10</v>
      </c>
      <c r="F19" s="262">
        <v>14</v>
      </c>
      <c r="G19" s="263">
        <f t="shared" si="0"/>
        <v>444</v>
      </c>
      <c r="H19" s="264" t="s">
        <v>52</v>
      </c>
      <c r="I19" s="265">
        <f>G19/G59*100</f>
        <v>8.39954597048808</v>
      </c>
      <c r="J19" s="264" t="s">
        <v>130</v>
      </c>
      <c r="K19" s="266"/>
      <c r="L19" s="267">
        <v>227</v>
      </c>
      <c r="M19" s="262">
        <v>8</v>
      </c>
      <c r="N19" s="262">
        <v>7</v>
      </c>
      <c r="O19" s="263">
        <f t="shared" si="1"/>
        <v>235</v>
      </c>
      <c r="P19" s="264" t="s">
        <v>52</v>
      </c>
      <c r="Q19" s="265">
        <f>O19/O59*100</f>
        <v>8.955792682926829</v>
      </c>
      <c r="R19" s="264" t="s">
        <v>130</v>
      </c>
    </row>
    <row r="20" spans="2:18" ht="13.5">
      <c r="B20" s="280">
        <v>15</v>
      </c>
      <c r="C20" t="s">
        <v>74</v>
      </c>
      <c r="D20" s="261">
        <v>43</v>
      </c>
      <c r="E20" s="262">
        <v>0</v>
      </c>
      <c r="F20" s="262">
        <v>0</v>
      </c>
      <c r="G20" s="263">
        <f t="shared" si="0"/>
        <v>43</v>
      </c>
      <c r="H20" s="264" t="s">
        <v>52</v>
      </c>
      <c r="I20" s="265">
        <f>G20/G59*100</f>
        <v>0.8134695421869087</v>
      </c>
      <c r="J20" s="264" t="s">
        <v>130</v>
      </c>
      <c r="K20" s="266"/>
      <c r="L20" s="267">
        <v>23</v>
      </c>
      <c r="M20" s="262">
        <v>0</v>
      </c>
      <c r="N20" s="262">
        <v>0</v>
      </c>
      <c r="O20" s="263">
        <f t="shared" si="1"/>
        <v>23</v>
      </c>
      <c r="P20" s="264" t="s">
        <v>52</v>
      </c>
      <c r="Q20" s="265">
        <f>O20/O59*100</f>
        <v>0.8765243902439025</v>
      </c>
      <c r="R20" s="264" t="s">
        <v>130</v>
      </c>
    </row>
    <row r="21" spans="2:18" ht="13.5">
      <c r="B21" s="280">
        <v>16</v>
      </c>
      <c r="C21" t="s">
        <v>75</v>
      </c>
      <c r="D21" s="261">
        <v>63</v>
      </c>
      <c r="E21" s="262">
        <v>1</v>
      </c>
      <c r="F21" s="262">
        <v>0</v>
      </c>
      <c r="G21" s="263">
        <f t="shared" si="0"/>
        <v>64</v>
      </c>
      <c r="H21" s="264" t="s">
        <v>52</v>
      </c>
      <c r="I21" s="265">
        <f>G21/G59*100</f>
        <v>1.2107453651153992</v>
      </c>
      <c r="J21" s="264" t="s">
        <v>130</v>
      </c>
      <c r="K21" s="266"/>
      <c r="L21" s="267">
        <v>27</v>
      </c>
      <c r="M21" s="262">
        <v>0</v>
      </c>
      <c r="N21" s="262">
        <v>1</v>
      </c>
      <c r="O21" s="263">
        <f t="shared" si="1"/>
        <v>27</v>
      </c>
      <c r="P21" s="264" t="s">
        <v>52</v>
      </c>
      <c r="Q21" s="265">
        <f>O21/O59*100</f>
        <v>1.0289634146341464</v>
      </c>
      <c r="R21" s="264" t="s">
        <v>130</v>
      </c>
    </row>
    <row r="22" spans="2:18" ht="13.5">
      <c r="B22" s="280">
        <v>17</v>
      </c>
      <c r="C22" t="s">
        <v>76</v>
      </c>
      <c r="D22" s="261">
        <v>191</v>
      </c>
      <c r="E22" s="262">
        <v>3</v>
      </c>
      <c r="F22" s="262">
        <v>1</v>
      </c>
      <c r="G22" s="263">
        <f t="shared" si="0"/>
        <v>194</v>
      </c>
      <c r="H22" s="264" t="s">
        <v>52</v>
      </c>
      <c r="I22" s="265">
        <f>G22/G59*100</f>
        <v>3.6700718880060537</v>
      </c>
      <c r="J22" s="264" t="s">
        <v>130</v>
      </c>
      <c r="K22" s="266"/>
      <c r="L22" s="267">
        <v>83</v>
      </c>
      <c r="M22" s="262">
        <v>1</v>
      </c>
      <c r="N22" s="262">
        <v>3</v>
      </c>
      <c r="O22" s="263">
        <f t="shared" si="1"/>
        <v>84</v>
      </c>
      <c r="P22" s="264" t="s">
        <v>52</v>
      </c>
      <c r="Q22" s="265">
        <f>O22/O59*100</f>
        <v>3.201219512195122</v>
      </c>
      <c r="R22" s="264" t="s">
        <v>130</v>
      </c>
    </row>
    <row r="23" spans="2:18" ht="14.25" thickBot="1">
      <c r="B23" s="241"/>
      <c r="C23" s="281" t="s">
        <v>132</v>
      </c>
      <c r="D23" s="282">
        <v>3788</v>
      </c>
      <c r="E23" s="283">
        <f>SUM(E13:E22)</f>
        <v>94</v>
      </c>
      <c r="F23" s="283">
        <v>91</v>
      </c>
      <c r="G23" s="270">
        <f t="shared" si="0"/>
        <v>3882</v>
      </c>
      <c r="H23" s="270" t="s">
        <v>52</v>
      </c>
      <c r="I23" s="271">
        <f>G23/G59*100</f>
        <v>73.43927355278093</v>
      </c>
      <c r="J23" s="270" t="s">
        <v>130</v>
      </c>
      <c r="K23" s="270"/>
      <c r="L23" s="270">
        <v>1829</v>
      </c>
      <c r="M23" s="270">
        <f>SUM(M13:M22)</f>
        <v>37</v>
      </c>
      <c r="N23" s="270">
        <v>45</v>
      </c>
      <c r="O23" s="270">
        <f t="shared" si="1"/>
        <v>1866</v>
      </c>
      <c r="P23" s="272" t="s">
        <v>52</v>
      </c>
      <c r="Q23" s="273">
        <f>O23/O59*100</f>
        <v>71.11280487804879</v>
      </c>
      <c r="R23" s="272" t="s">
        <v>130</v>
      </c>
    </row>
    <row r="24" spans="1:18" ht="13.5">
      <c r="A24" s="184" t="s">
        <v>134</v>
      </c>
      <c r="B24" s="274">
        <v>18</v>
      </c>
      <c r="C24" s="184" t="s">
        <v>77</v>
      </c>
      <c r="D24" s="275">
        <v>13</v>
      </c>
      <c r="E24" s="276">
        <v>0</v>
      </c>
      <c r="F24" s="276">
        <v>0</v>
      </c>
      <c r="G24" s="277">
        <f t="shared" si="0"/>
        <v>13</v>
      </c>
      <c r="H24" s="264" t="s">
        <v>52</v>
      </c>
      <c r="I24" s="278">
        <f>G24/G59*100</f>
        <v>0.24593265228906544</v>
      </c>
      <c r="J24" s="264" t="s">
        <v>130</v>
      </c>
      <c r="K24" s="264"/>
      <c r="L24" s="279">
        <v>10</v>
      </c>
      <c r="M24" s="262">
        <v>0</v>
      </c>
      <c r="N24" s="262">
        <v>0</v>
      </c>
      <c r="O24" s="277">
        <f t="shared" si="1"/>
        <v>10</v>
      </c>
      <c r="P24" s="264" t="s">
        <v>52</v>
      </c>
      <c r="Q24" s="278">
        <f>O24/O59*100</f>
        <v>0.38109756097560976</v>
      </c>
      <c r="R24" s="264" t="s">
        <v>130</v>
      </c>
    </row>
    <row r="25" spans="2:18" ht="13.5">
      <c r="B25" s="241">
        <v>19</v>
      </c>
      <c r="C25" t="s">
        <v>78</v>
      </c>
      <c r="D25" s="261">
        <v>8</v>
      </c>
      <c r="E25" s="262">
        <v>0</v>
      </c>
      <c r="F25" s="262">
        <v>0</v>
      </c>
      <c r="G25" s="263">
        <f t="shared" si="0"/>
        <v>8</v>
      </c>
      <c r="H25" s="264" t="s">
        <v>52</v>
      </c>
      <c r="I25" s="265">
        <f>G25/G59*100</f>
        <v>0.1513431706394249</v>
      </c>
      <c r="J25" s="264" t="s">
        <v>130</v>
      </c>
      <c r="K25" s="266"/>
      <c r="L25" s="267">
        <v>5</v>
      </c>
      <c r="M25" s="262">
        <v>0</v>
      </c>
      <c r="N25" s="262">
        <v>0</v>
      </c>
      <c r="O25" s="263">
        <f t="shared" si="1"/>
        <v>5</v>
      </c>
      <c r="P25" s="264" t="s">
        <v>52</v>
      </c>
      <c r="Q25" s="265">
        <f>O25/O59*100</f>
        <v>0.19054878048780488</v>
      </c>
      <c r="R25" s="264" t="s">
        <v>130</v>
      </c>
    </row>
    <row r="26" spans="2:18" ht="13.5">
      <c r="B26" s="241">
        <v>20</v>
      </c>
      <c r="C26" t="s">
        <v>79</v>
      </c>
      <c r="D26" s="261">
        <v>19</v>
      </c>
      <c r="E26" s="262">
        <v>1</v>
      </c>
      <c r="F26" s="262">
        <v>0</v>
      </c>
      <c r="G26" s="263">
        <f t="shared" si="0"/>
        <v>20</v>
      </c>
      <c r="H26" s="264" t="s">
        <v>52</v>
      </c>
      <c r="I26" s="265">
        <f>G26/G59*100</f>
        <v>0.37835792659856227</v>
      </c>
      <c r="J26" s="264" t="s">
        <v>130</v>
      </c>
      <c r="K26" s="266"/>
      <c r="L26" s="267">
        <v>7</v>
      </c>
      <c r="M26" s="262">
        <v>1</v>
      </c>
      <c r="N26" s="262">
        <v>0</v>
      </c>
      <c r="O26" s="263">
        <f t="shared" si="1"/>
        <v>8</v>
      </c>
      <c r="P26" s="264" t="s">
        <v>52</v>
      </c>
      <c r="Q26" s="265">
        <f>O26/O59*100</f>
        <v>0.3048780487804878</v>
      </c>
      <c r="R26" s="264" t="s">
        <v>130</v>
      </c>
    </row>
    <row r="27" spans="2:18" ht="14.25" thickBot="1">
      <c r="B27" s="241"/>
      <c r="C27" s="281" t="s">
        <v>132</v>
      </c>
      <c r="D27" s="282">
        <v>40</v>
      </c>
      <c r="E27" s="283">
        <f>SUM(E24:E26)</f>
        <v>1</v>
      </c>
      <c r="F27" s="283">
        <v>0</v>
      </c>
      <c r="G27" s="270">
        <f t="shared" si="0"/>
        <v>41</v>
      </c>
      <c r="H27" s="270" t="s">
        <v>52</v>
      </c>
      <c r="I27" s="271">
        <f>G27/G59*100</f>
        <v>0.7756337495270527</v>
      </c>
      <c r="J27" s="270" t="s">
        <v>130</v>
      </c>
      <c r="K27" s="270"/>
      <c r="L27" s="270">
        <v>22</v>
      </c>
      <c r="M27" s="270">
        <f>SUM(M24:M26)</f>
        <v>1</v>
      </c>
      <c r="N27" s="270">
        <v>0</v>
      </c>
      <c r="O27" s="270">
        <f t="shared" si="1"/>
        <v>23</v>
      </c>
      <c r="P27" s="272" t="s">
        <v>52</v>
      </c>
      <c r="Q27" s="273">
        <f>O27/O59*100</f>
        <v>0.8765243902439025</v>
      </c>
      <c r="R27" s="272" t="s">
        <v>130</v>
      </c>
    </row>
    <row r="28" spans="1:18" ht="13.5">
      <c r="A28" s="184" t="s">
        <v>135</v>
      </c>
      <c r="B28" s="274">
        <v>21</v>
      </c>
      <c r="C28" s="184" t="s">
        <v>80</v>
      </c>
      <c r="D28" s="275">
        <v>24</v>
      </c>
      <c r="E28" s="276">
        <v>2</v>
      </c>
      <c r="F28" s="276">
        <v>0</v>
      </c>
      <c r="G28" s="277">
        <f t="shared" si="0"/>
        <v>26</v>
      </c>
      <c r="H28" s="264" t="s">
        <v>52</v>
      </c>
      <c r="I28" s="278">
        <f>G28/G59*100</f>
        <v>0.4918653045781309</v>
      </c>
      <c r="J28" s="264" t="s">
        <v>130</v>
      </c>
      <c r="K28" s="264"/>
      <c r="L28" s="279">
        <v>28</v>
      </c>
      <c r="M28" s="262">
        <v>1</v>
      </c>
      <c r="N28" s="262">
        <v>1</v>
      </c>
      <c r="O28" s="277">
        <f t="shared" si="1"/>
        <v>29</v>
      </c>
      <c r="P28" s="264" t="s">
        <v>52</v>
      </c>
      <c r="Q28" s="278">
        <f>O28/O59*100</f>
        <v>1.1051829268292683</v>
      </c>
      <c r="R28" s="264" t="s">
        <v>130</v>
      </c>
    </row>
    <row r="29" spans="2:18" ht="13.5">
      <c r="B29" s="241">
        <v>22</v>
      </c>
      <c r="C29" t="s">
        <v>81</v>
      </c>
      <c r="D29" s="261">
        <v>123</v>
      </c>
      <c r="E29" s="262">
        <v>0</v>
      </c>
      <c r="F29" s="262">
        <v>2</v>
      </c>
      <c r="G29" s="263">
        <f t="shared" si="0"/>
        <v>123</v>
      </c>
      <c r="H29" s="264" t="s">
        <v>52</v>
      </c>
      <c r="I29" s="265">
        <f>G29/G59*100</f>
        <v>2.3269012485811578</v>
      </c>
      <c r="J29" s="264" t="s">
        <v>130</v>
      </c>
      <c r="K29" s="266"/>
      <c r="L29" s="267">
        <v>70</v>
      </c>
      <c r="M29" s="262">
        <v>3</v>
      </c>
      <c r="N29" s="262">
        <v>0</v>
      </c>
      <c r="O29" s="263">
        <f t="shared" si="1"/>
        <v>73</v>
      </c>
      <c r="P29" s="264" t="s">
        <v>52</v>
      </c>
      <c r="Q29" s="265">
        <f>O29/O59*100</f>
        <v>2.7820121951219514</v>
      </c>
      <c r="R29" s="264" t="s">
        <v>130</v>
      </c>
    </row>
    <row r="30" spans="2:18" ht="13.5">
      <c r="B30" s="241">
        <v>23</v>
      </c>
      <c r="C30" t="s">
        <v>82</v>
      </c>
      <c r="D30" s="261">
        <v>201</v>
      </c>
      <c r="E30" s="262">
        <v>14</v>
      </c>
      <c r="F30" s="262">
        <v>8</v>
      </c>
      <c r="G30" s="263">
        <f t="shared" si="0"/>
        <v>215</v>
      </c>
      <c r="H30" s="264" t="s">
        <v>52</v>
      </c>
      <c r="I30" s="265">
        <f>G30/G59*100</f>
        <v>4.067347710934544</v>
      </c>
      <c r="J30" s="264" t="s">
        <v>130</v>
      </c>
      <c r="K30" s="266"/>
      <c r="L30" s="267">
        <v>86</v>
      </c>
      <c r="M30" s="262">
        <v>3</v>
      </c>
      <c r="N30" s="262">
        <v>2</v>
      </c>
      <c r="O30" s="263">
        <f t="shared" si="1"/>
        <v>89</v>
      </c>
      <c r="P30" s="264" t="s">
        <v>52</v>
      </c>
      <c r="Q30" s="265">
        <f>O30/O59*100</f>
        <v>3.391768292682927</v>
      </c>
      <c r="R30" s="264" t="s">
        <v>130</v>
      </c>
    </row>
    <row r="31" spans="2:18" ht="13.5">
      <c r="B31" s="241">
        <v>24</v>
      </c>
      <c r="C31" t="s">
        <v>83</v>
      </c>
      <c r="D31" s="261">
        <v>65</v>
      </c>
      <c r="E31" s="262">
        <v>2</v>
      </c>
      <c r="F31" s="262">
        <v>2</v>
      </c>
      <c r="G31" s="263">
        <f t="shared" si="0"/>
        <v>67</v>
      </c>
      <c r="H31" s="264" t="s">
        <v>52</v>
      </c>
      <c r="I31" s="265">
        <f>G31/G59*100</f>
        <v>1.2674990541051836</v>
      </c>
      <c r="J31" s="264" t="s">
        <v>130</v>
      </c>
      <c r="K31" s="266"/>
      <c r="L31" s="267">
        <v>28</v>
      </c>
      <c r="M31" s="262">
        <v>3</v>
      </c>
      <c r="N31" s="262">
        <v>0</v>
      </c>
      <c r="O31" s="263">
        <f t="shared" si="1"/>
        <v>31</v>
      </c>
      <c r="P31" s="264" t="s">
        <v>52</v>
      </c>
      <c r="Q31" s="265">
        <f>O31/O59*100</f>
        <v>1.1814024390243902</v>
      </c>
      <c r="R31" s="264" t="s">
        <v>130</v>
      </c>
    </row>
    <row r="32" spans="2:18" ht="14.25" thickBot="1">
      <c r="B32" s="241"/>
      <c r="C32" s="281" t="s">
        <v>132</v>
      </c>
      <c r="D32" s="282">
        <v>413</v>
      </c>
      <c r="E32" s="283">
        <f>SUM(E28:E31)</f>
        <v>18</v>
      </c>
      <c r="F32" s="283">
        <v>12</v>
      </c>
      <c r="G32" s="270">
        <f t="shared" si="0"/>
        <v>431</v>
      </c>
      <c r="H32" s="270" t="s">
        <v>52</v>
      </c>
      <c r="I32" s="271">
        <f>G32/G59*100</f>
        <v>8.153613318199016</v>
      </c>
      <c r="J32" s="270" t="s">
        <v>130</v>
      </c>
      <c r="K32" s="270"/>
      <c r="L32" s="270">
        <v>212</v>
      </c>
      <c r="M32" s="270">
        <f>SUM(M28:M31)</f>
        <v>10</v>
      </c>
      <c r="N32" s="270">
        <v>3</v>
      </c>
      <c r="O32" s="270">
        <f t="shared" si="1"/>
        <v>222</v>
      </c>
      <c r="P32" s="272" t="s">
        <v>52</v>
      </c>
      <c r="Q32" s="273">
        <f>O32/O59*100</f>
        <v>8.460365853658537</v>
      </c>
      <c r="R32" s="272" t="s">
        <v>130</v>
      </c>
    </row>
    <row r="33" spans="1:18" ht="13.5">
      <c r="A33" s="184" t="s">
        <v>136</v>
      </c>
      <c r="B33" s="274">
        <v>25</v>
      </c>
      <c r="C33" s="184" t="s">
        <v>84</v>
      </c>
      <c r="D33" s="275">
        <v>14</v>
      </c>
      <c r="E33" s="276">
        <v>1</v>
      </c>
      <c r="F33" s="276">
        <v>1</v>
      </c>
      <c r="G33" s="277">
        <f t="shared" si="0"/>
        <v>15</v>
      </c>
      <c r="H33" s="264" t="s">
        <v>52</v>
      </c>
      <c r="I33" s="278">
        <f>G33/G59*100</f>
        <v>0.28376844494892167</v>
      </c>
      <c r="J33" s="264" t="s">
        <v>130</v>
      </c>
      <c r="K33" s="264"/>
      <c r="L33" s="279">
        <v>14</v>
      </c>
      <c r="M33" s="262">
        <v>2</v>
      </c>
      <c r="N33" s="262">
        <v>1</v>
      </c>
      <c r="O33" s="277">
        <f t="shared" si="1"/>
        <v>16</v>
      </c>
      <c r="P33" s="264" t="s">
        <v>52</v>
      </c>
      <c r="Q33" s="278">
        <f>O33/O59*100</f>
        <v>0.6097560975609756</v>
      </c>
      <c r="R33" s="264" t="s">
        <v>130</v>
      </c>
    </row>
    <row r="34" spans="2:18" ht="13.5">
      <c r="B34" s="241">
        <v>26</v>
      </c>
      <c r="C34" t="s">
        <v>85</v>
      </c>
      <c r="D34" s="261">
        <v>52</v>
      </c>
      <c r="E34" s="262">
        <v>2</v>
      </c>
      <c r="F34" s="262">
        <v>2</v>
      </c>
      <c r="G34" s="263">
        <f t="shared" si="0"/>
        <v>54</v>
      </c>
      <c r="H34" s="264" t="s">
        <v>52</v>
      </c>
      <c r="I34" s="265">
        <f>G34/G59*100</f>
        <v>1.0215664018161181</v>
      </c>
      <c r="J34" s="264" t="s">
        <v>130</v>
      </c>
      <c r="K34" s="266"/>
      <c r="L34" s="267">
        <v>31</v>
      </c>
      <c r="M34" s="262">
        <v>1</v>
      </c>
      <c r="N34" s="262">
        <v>0</v>
      </c>
      <c r="O34" s="263">
        <f t="shared" si="1"/>
        <v>32</v>
      </c>
      <c r="P34" s="264" t="s">
        <v>52</v>
      </c>
      <c r="Q34" s="265">
        <f>O34/O59*100</f>
        <v>1.2195121951219512</v>
      </c>
      <c r="R34" s="264" t="s">
        <v>130</v>
      </c>
    </row>
    <row r="35" spans="2:18" ht="13.5">
      <c r="B35" s="241">
        <v>27</v>
      </c>
      <c r="C35" t="s">
        <v>86</v>
      </c>
      <c r="D35" s="261">
        <v>367</v>
      </c>
      <c r="E35" s="262">
        <v>16</v>
      </c>
      <c r="F35" s="262">
        <v>21</v>
      </c>
      <c r="G35" s="263">
        <f t="shared" si="0"/>
        <v>383</v>
      </c>
      <c r="H35" s="264" t="s">
        <v>52</v>
      </c>
      <c r="I35" s="265">
        <f>G35/G59*100</f>
        <v>7.245554294362466</v>
      </c>
      <c r="J35" s="264" t="s">
        <v>130</v>
      </c>
      <c r="K35" s="266"/>
      <c r="L35" s="267">
        <v>138</v>
      </c>
      <c r="M35" s="262">
        <v>1</v>
      </c>
      <c r="N35" s="262">
        <v>3</v>
      </c>
      <c r="O35" s="263">
        <f t="shared" si="1"/>
        <v>139</v>
      </c>
      <c r="P35" s="264" t="s">
        <v>52</v>
      </c>
      <c r="Q35" s="265">
        <f>O35/O59*100</f>
        <v>5.297256097560975</v>
      </c>
      <c r="R35" s="264" t="s">
        <v>130</v>
      </c>
    </row>
    <row r="36" spans="2:18" ht="13.5">
      <c r="B36" s="241">
        <v>28</v>
      </c>
      <c r="C36" t="s">
        <v>87</v>
      </c>
      <c r="D36" s="261">
        <v>70</v>
      </c>
      <c r="E36" s="262">
        <v>4</v>
      </c>
      <c r="F36" s="262">
        <v>2</v>
      </c>
      <c r="G36" s="263">
        <f t="shared" si="0"/>
        <v>74</v>
      </c>
      <c r="H36" s="264" t="s">
        <v>52</v>
      </c>
      <c r="I36" s="265">
        <f>G36/G59*100</f>
        <v>1.3999243284146803</v>
      </c>
      <c r="J36" s="264" t="s">
        <v>130</v>
      </c>
      <c r="K36" s="266"/>
      <c r="L36" s="267">
        <v>42</v>
      </c>
      <c r="M36" s="262">
        <v>3</v>
      </c>
      <c r="N36" s="262">
        <v>1</v>
      </c>
      <c r="O36" s="263">
        <f t="shared" si="1"/>
        <v>45</v>
      </c>
      <c r="P36" s="264" t="s">
        <v>52</v>
      </c>
      <c r="Q36" s="265">
        <f>O36/O59*100</f>
        <v>1.714939024390244</v>
      </c>
      <c r="R36" s="264" t="s">
        <v>130</v>
      </c>
    </row>
    <row r="37" spans="2:18" ht="13.5">
      <c r="B37" s="241">
        <v>29</v>
      </c>
      <c r="C37" t="s">
        <v>88</v>
      </c>
      <c r="D37" s="261">
        <v>26</v>
      </c>
      <c r="E37" s="262">
        <v>0</v>
      </c>
      <c r="F37" s="262">
        <v>1</v>
      </c>
      <c r="G37" s="263">
        <f t="shared" si="0"/>
        <v>26</v>
      </c>
      <c r="H37" s="264" t="s">
        <v>52</v>
      </c>
      <c r="I37" s="265">
        <f>G37/G59*100</f>
        <v>0.4918653045781309</v>
      </c>
      <c r="J37" s="264" t="s">
        <v>130</v>
      </c>
      <c r="K37" s="266"/>
      <c r="L37" s="267">
        <v>12</v>
      </c>
      <c r="M37" s="262">
        <v>1</v>
      </c>
      <c r="N37" s="262">
        <v>1</v>
      </c>
      <c r="O37" s="263">
        <f t="shared" si="1"/>
        <v>13</v>
      </c>
      <c r="P37" s="264" t="s">
        <v>52</v>
      </c>
      <c r="Q37" s="265">
        <f>O37/O59*100</f>
        <v>0.4954268292682927</v>
      </c>
      <c r="R37" s="264" t="s">
        <v>130</v>
      </c>
    </row>
    <row r="38" spans="2:18" ht="13.5">
      <c r="B38" s="241">
        <v>30</v>
      </c>
      <c r="C38" t="s">
        <v>89</v>
      </c>
      <c r="D38" s="261">
        <v>13</v>
      </c>
      <c r="E38" s="262">
        <v>1</v>
      </c>
      <c r="F38" s="262">
        <v>1</v>
      </c>
      <c r="G38" s="263">
        <f t="shared" si="0"/>
        <v>14</v>
      </c>
      <c r="H38" s="264" t="s">
        <v>52</v>
      </c>
      <c r="I38" s="265">
        <f>G38/G59*100</f>
        <v>0.2648505486189936</v>
      </c>
      <c r="J38" s="264" t="s">
        <v>130</v>
      </c>
      <c r="K38" s="266"/>
      <c r="L38" s="267">
        <v>14</v>
      </c>
      <c r="M38" s="262">
        <v>0</v>
      </c>
      <c r="N38" s="262">
        <v>1</v>
      </c>
      <c r="O38" s="263">
        <f t="shared" si="1"/>
        <v>14</v>
      </c>
      <c r="P38" s="264" t="s">
        <v>52</v>
      </c>
      <c r="Q38" s="265">
        <f>O38/O59*100</f>
        <v>0.5335365853658537</v>
      </c>
      <c r="R38" s="264" t="s">
        <v>130</v>
      </c>
    </row>
    <row r="39" spans="2:18" ht="14.25" thickBot="1">
      <c r="B39" s="241"/>
      <c r="C39" s="281" t="s">
        <v>132</v>
      </c>
      <c r="D39" s="282">
        <v>542</v>
      </c>
      <c r="E39" s="283">
        <f>SUM(E33:E38)</f>
        <v>24</v>
      </c>
      <c r="F39" s="283">
        <v>28</v>
      </c>
      <c r="G39" s="270">
        <f t="shared" si="0"/>
        <v>566</v>
      </c>
      <c r="H39" s="270" t="s">
        <v>52</v>
      </c>
      <c r="I39" s="271">
        <f>G39/G59*100</f>
        <v>10.707529322739312</v>
      </c>
      <c r="J39" s="270" t="s">
        <v>130</v>
      </c>
      <c r="K39" s="270"/>
      <c r="L39" s="270">
        <v>251</v>
      </c>
      <c r="M39" s="270">
        <f>SUM(M33:M38)</f>
        <v>8</v>
      </c>
      <c r="N39" s="270">
        <v>7</v>
      </c>
      <c r="O39" s="270">
        <f t="shared" si="1"/>
        <v>259</v>
      </c>
      <c r="P39" s="272" t="s">
        <v>52</v>
      </c>
      <c r="Q39" s="273">
        <f>O39/O59*100</f>
        <v>9.870426829268293</v>
      </c>
      <c r="R39" s="272" t="s">
        <v>130</v>
      </c>
    </row>
    <row r="40" spans="1:18" ht="13.5">
      <c r="A40" s="184" t="s">
        <v>137</v>
      </c>
      <c r="B40" s="274">
        <v>31</v>
      </c>
      <c r="C40" s="184" t="s">
        <v>90</v>
      </c>
      <c r="D40" s="275">
        <v>3</v>
      </c>
      <c r="E40" s="276">
        <v>0</v>
      </c>
      <c r="F40" s="276">
        <v>0</v>
      </c>
      <c r="G40" s="277">
        <f t="shared" si="0"/>
        <v>3</v>
      </c>
      <c r="H40" s="264" t="s">
        <v>52</v>
      </c>
      <c r="I40" s="278">
        <f>G40/G59*100</f>
        <v>0.056753688989784334</v>
      </c>
      <c r="J40" s="264" t="s">
        <v>130</v>
      </c>
      <c r="K40" s="264"/>
      <c r="L40" s="279">
        <v>1</v>
      </c>
      <c r="M40" s="262">
        <v>0</v>
      </c>
      <c r="N40" s="262">
        <v>0</v>
      </c>
      <c r="O40" s="277">
        <f t="shared" si="1"/>
        <v>1</v>
      </c>
      <c r="P40" s="264" t="s">
        <v>52</v>
      </c>
      <c r="Q40" s="278">
        <f>O40/O59*100</f>
        <v>0.038109756097560975</v>
      </c>
      <c r="R40" s="264" t="s">
        <v>130</v>
      </c>
    </row>
    <row r="41" spans="2:18" ht="13.5">
      <c r="B41" s="241">
        <v>32</v>
      </c>
      <c r="C41" t="s">
        <v>91</v>
      </c>
      <c r="D41" s="261">
        <v>4</v>
      </c>
      <c r="E41" s="262">
        <v>0</v>
      </c>
      <c r="F41" s="262">
        <v>0</v>
      </c>
      <c r="G41" s="263">
        <f t="shared" si="0"/>
        <v>4</v>
      </c>
      <c r="H41" s="264" t="s">
        <v>52</v>
      </c>
      <c r="I41" s="265">
        <f>G41/G59*100</f>
        <v>0.07567158531971245</v>
      </c>
      <c r="J41" s="264" t="s">
        <v>130</v>
      </c>
      <c r="K41" s="266"/>
      <c r="L41" s="267">
        <v>1</v>
      </c>
      <c r="M41" s="262">
        <v>0</v>
      </c>
      <c r="N41" s="262">
        <v>0</v>
      </c>
      <c r="O41" s="263">
        <f t="shared" si="1"/>
        <v>1</v>
      </c>
      <c r="P41" s="264" t="s">
        <v>52</v>
      </c>
      <c r="Q41" s="265">
        <f>O41/O59*100</f>
        <v>0.038109756097560975</v>
      </c>
      <c r="R41" s="264" t="s">
        <v>130</v>
      </c>
    </row>
    <row r="42" spans="2:18" ht="13.5">
      <c r="B42" s="241">
        <v>33</v>
      </c>
      <c r="C42" t="s">
        <v>92</v>
      </c>
      <c r="D42" s="261">
        <v>11</v>
      </c>
      <c r="E42" s="262">
        <v>0</v>
      </c>
      <c r="F42" s="262">
        <v>1</v>
      </c>
      <c r="G42" s="263">
        <f t="shared" si="0"/>
        <v>11</v>
      </c>
      <c r="H42" s="264" t="s">
        <v>52</v>
      </c>
      <c r="I42" s="265">
        <f>G42/G59*100</f>
        <v>0.20809685962920924</v>
      </c>
      <c r="J42" s="264" t="s">
        <v>130</v>
      </c>
      <c r="K42" s="266"/>
      <c r="L42" s="267">
        <v>8</v>
      </c>
      <c r="M42" s="262">
        <v>1</v>
      </c>
      <c r="N42" s="262">
        <v>0</v>
      </c>
      <c r="O42" s="263">
        <f t="shared" si="1"/>
        <v>9</v>
      </c>
      <c r="P42" s="264" t="s">
        <v>52</v>
      </c>
      <c r="Q42" s="265">
        <f>O42/O59*100</f>
        <v>0.3429878048780488</v>
      </c>
      <c r="R42" s="264" t="s">
        <v>130</v>
      </c>
    </row>
    <row r="43" spans="2:18" ht="13.5">
      <c r="B43" s="241">
        <v>34</v>
      </c>
      <c r="C43" t="s">
        <v>93</v>
      </c>
      <c r="D43" s="261">
        <v>25</v>
      </c>
      <c r="E43" s="262">
        <v>3</v>
      </c>
      <c r="F43" s="262">
        <v>1</v>
      </c>
      <c r="G43" s="263">
        <f t="shared" si="0"/>
        <v>28</v>
      </c>
      <c r="H43" s="264" t="s">
        <v>52</v>
      </c>
      <c r="I43" s="265">
        <f>G43/G59*100</f>
        <v>0.5297010972379872</v>
      </c>
      <c r="J43" s="264" t="s">
        <v>130</v>
      </c>
      <c r="K43" s="266"/>
      <c r="L43" s="267">
        <v>11</v>
      </c>
      <c r="M43" s="262">
        <v>0</v>
      </c>
      <c r="N43" s="262">
        <v>0</v>
      </c>
      <c r="O43" s="263">
        <f t="shared" si="1"/>
        <v>11</v>
      </c>
      <c r="P43" s="264" t="s">
        <v>52</v>
      </c>
      <c r="Q43" s="265">
        <f>O43/O59*100</f>
        <v>0.41920731707317077</v>
      </c>
      <c r="R43" s="264" t="s">
        <v>130</v>
      </c>
    </row>
    <row r="44" spans="2:18" ht="13.5">
      <c r="B44" s="241">
        <v>35</v>
      </c>
      <c r="C44" t="s">
        <v>94</v>
      </c>
      <c r="D44" s="261">
        <v>8</v>
      </c>
      <c r="E44" s="262">
        <v>0</v>
      </c>
      <c r="F44" s="262">
        <v>0</v>
      </c>
      <c r="G44" s="263">
        <f t="shared" si="0"/>
        <v>8</v>
      </c>
      <c r="H44" s="264" t="s">
        <v>52</v>
      </c>
      <c r="I44" s="265">
        <f>G44/G59*100</f>
        <v>0.1513431706394249</v>
      </c>
      <c r="J44" s="264" t="s">
        <v>130</v>
      </c>
      <c r="K44" s="266"/>
      <c r="L44" s="267">
        <v>7</v>
      </c>
      <c r="M44" s="262">
        <v>0</v>
      </c>
      <c r="N44" s="262">
        <v>0</v>
      </c>
      <c r="O44" s="263">
        <f t="shared" si="1"/>
        <v>7</v>
      </c>
      <c r="P44" s="264" t="s">
        <v>52</v>
      </c>
      <c r="Q44" s="265">
        <f>O44/O59*100</f>
        <v>0.26676829268292684</v>
      </c>
      <c r="R44" s="264" t="s">
        <v>130</v>
      </c>
    </row>
    <row r="45" spans="2:18" ht="13.5">
      <c r="B45" s="241">
        <v>36</v>
      </c>
      <c r="C45" t="s">
        <v>95</v>
      </c>
      <c r="D45" s="261">
        <v>3</v>
      </c>
      <c r="E45" s="262">
        <v>1</v>
      </c>
      <c r="F45" s="262">
        <v>0</v>
      </c>
      <c r="G45" s="263">
        <f t="shared" si="0"/>
        <v>4</v>
      </c>
      <c r="H45" s="264" t="s">
        <v>52</v>
      </c>
      <c r="I45" s="265">
        <f>G45/G59*100</f>
        <v>0.07567158531971245</v>
      </c>
      <c r="J45" s="264" t="s">
        <v>130</v>
      </c>
      <c r="K45" s="266"/>
      <c r="L45" s="267">
        <v>2</v>
      </c>
      <c r="M45" s="262">
        <v>0</v>
      </c>
      <c r="N45" s="262">
        <v>0</v>
      </c>
      <c r="O45" s="263">
        <f t="shared" si="1"/>
        <v>2</v>
      </c>
      <c r="P45" s="264" t="s">
        <v>52</v>
      </c>
      <c r="Q45" s="265">
        <f>O45/O59*100</f>
        <v>0.07621951219512195</v>
      </c>
      <c r="R45" s="264" t="s">
        <v>130</v>
      </c>
    </row>
    <row r="46" spans="2:18" ht="13.5">
      <c r="B46" s="241">
        <v>37</v>
      </c>
      <c r="C46" t="s">
        <v>96</v>
      </c>
      <c r="D46" s="261">
        <v>9</v>
      </c>
      <c r="E46" s="262">
        <v>0</v>
      </c>
      <c r="F46" s="262">
        <v>0</v>
      </c>
      <c r="G46" s="263">
        <f t="shared" si="0"/>
        <v>9</v>
      </c>
      <c r="H46" s="264" t="s">
        <v>52</v>
      </c>
      <c r="I46" s="265">
        <f>G46/G59*100</f>
        <v>0.170261066969353</v>
      </c>
      <c r="J46" s="264" t="s">
        <v>130</v>
      </c>
      <c r="K46" s="266"/>
      <c r="L46" s="267">
        <v>4</v>
      </c>
      <c r="M46" s="262">
        <v>0</v>
      </c>
      <c r="N46" s="262">
        <v>0</v>
      </c>
      <c r="O46" s="263">
        <f t="shared" si="1"/>
        <v>4</v>
      </c>
      <c r="P46" s="264" t="s">
        <v>52</v>
      </c>
      <c r="Q46" s="265">
        <f>O46/O59*100</f>
        <v>0.1524390243902439</v>
      </c>
      <c r="R46" s="264" t="s">
        <v>130</v>
      </c>
    </row>
    <row r="47" spans="2:18" ht="13.5">
      <c r="B47" s="241">
        <v>38</v>
      </c>
      <c r="C47" t="s">
        <v>97</v>
      </c>
      <c r="D47" s="261">
        <v>22</v>
      </c>
      <c r="E47" s="262">
        <v>1</v>
      </c>
      <c r="F47" s="262">
        <v>1</v>
      </c>
      <c r="G47" s="263">
        <f t="shared" si="0"/>
        <v>23</v>
      </c>
      <c r="H47" s="264" t="s">
        <v>52</v>
      </c>
      <c r="I47" s="265">
        <f>G47/G59*100</f>
        <v>0.43511161558834655</v>
      </c>
      <c r="J47" s="264" t="s">
        <v>130</v>
      </c>
      <c r="K47" s="266"/>
      <c r="L47" s="267">
        <v>11</v>
      </c>
      <c r="M47" s="262">
        <v>2</v>
      </c>
      <c r="N47" s="262">
        <v>2</v>
      </c>
      <c r="O47" s="263">
        <f t="shared" si="1"/>
        <v>13</v>
      </c>
      <c r="P47" s="264" t="s">
        <v>52</v>
      </c>
      <c r="Q47" s="265">
        <f>O47/O59*100</f>
        <v>0.4954268292682927</v>
      </c>
      <c r="R47" s="264" t="s">
        <v>130</v>
      </c>
    </row>
    <row r="48" spans="2:18" ht="13.5">
      <c r="B48" s="241">
        <v>39</v>
      </c>
      <c r="C48" t="s">
        <v>98</v>
      </c>
      <c r="D48" s="261">
        <v>9</v>
      </c>
      <c r="E48" s="262">
        <v>0</v>
      </c>
      <c r="F48" s="262">
        <v>0</v>
      </c>
      <c r="G48" s="263">
        <f t="shared" si="0"/>
        <v>9</v>
      </c>
      <c r="H48" s="264" t="s">
        <v>52</v>
      </c>
      <c r="I48" s="265">
        <f>G48/G59*100</f>
        <v>0.170261066969353</v>
      </c>
      <c r="J48" s="264" t="s">
        <v>130</v>
      </c>
      <c r="K48" s="266"/>
      <c r="L48" s="267">
        <v>4</v>
      </c>
      <c r="M48" s="262">
        <v>0</v>
      </c>
      <c r="N48" s="262">
        <v>0</v>
      </c>
      <c r="O48" s="263">
        <f t="shared" si="1"/>
        <v>4</v>
      </c>
      <c r="P48" s="264" t="s">
        <v>52</v>
      </c>
      <c r="Q48" s="265">
        <f>O48/O59*100</f>
        <v>0.1524390243902439</v>
      </c>
      <c r="R48" s="264" t="s">
        <v>130</v>
      </c>
    </row>
    <row r="49" spans="2:18" ht="14.25" thickBot="1">
      <c r="B49" s="241"/>
      <c r="C49" s="281" t="s">
        <v>132</v>
      </c>
      <c r="D49" s="282">
        <v>94</v>
      </c>
      <c r="E49" s="283">
        <f>SUM(E40:E48)</f>
        <v>5</v>
      </c>
      <c r="F49" s="283">
        <v>3</v>
      </c>
      <c r="G49" s="270">
        <f t="shared" si="0"/>
        <v>99</v>
      </c>
      <c r="H49" s="270" t="s">
        <v>52</v>
      </c>
      <c r="I49" s="271">
        <f>G49/G59*100</f>
        <v>1.872871736662883</v>
      </c>
      <c r="J49" s="270" t="s">
        <v>130</v>
      </c>
      <c r="K49" s="270"/>
      <c r="L49" s="270">
        <v>49</v>
      </c>
      <c r="M49" s="270">
        <f>SUM(M40:M48)</f>
        <v>3</v>
      </c>
      <c r="N49" s="270">
        <v>2</v>
      </c>
      <c r="O49" s="270">
        <f t="shared" si="1"/>
        <v>52</v>
      </c>
      <c r="P49" s="272" t="s">
        <v>52</v>
      </c>
      <c r="Q49" s="273">
        <f>O49/O59*100</f>
        <v>1.9817073170731707</v>
      </c>
      <c r="R49" s="272" t="s">
        <v>130</v>
      </c>
    </row>
    <row r="50" spans="1:18" ht="13.5">
      <c r="A50" s="184" t="s">
        <v>138</v>
      </c>
      <c r="B50" s="274">
        <v>40</v>
      </c>
      <c r="C50" s="184" t="s">
        <v>99</v>
      </c>
      <c r="D50" s="275">
        <v>68</v>
      </c>
      <c r="E50" s="276">
        <v>1</v>
      </c>
      <c r="F50" s="276">
        <v>1</v>
      </c>
      <c r="G50" s="277">
        <f t="shared" si="0"/>
        <v>69</v>
      </c>
      <c r="H50" s="264" t="s">
        <v>52</v>
      </c>
      <c r="I50" s="278">
        <f>G50/G59*100</f>
        <v>1.3053348467650396</v>
      </c>
      <c r="J50" s="264" t="s">
        <v>130</v>
      </c>
      <c r="K50" s="264"/>
      <c r="L50" s="279">
        <v>30</v>
      </c>
      <c r="M50" s="262">
        <v>0</v>
      </c>
      <c r="N50" s="262">
        <v>0</v>
      </c>
      <c r="O50" s="277">
        <f t="shared" si="1"/>
        <v>30</v>
      </c>
      <c r="P50" s="264" t="s">
        <v>52</v>
      </c>
      <c r="Q50" s="278">
        <f>O50/O59*100</f>
        <v>1.1432926829268293</v>
      </c>
      <c r="R50" s="264" t="s">
        <v>130</v>
      </c>
    </row>
    <row r="51" spans="2:18" ht="13.5">
      <c r="B51" s="241">
        <v>41</v>
      </c>
      <c r="C51" t="s">
        <v>100</v>
      </c>
      <c r="D51" s="261">
        <v>2</v>
      </c>
      <c r="E51" s="262">
        <v>0</v>
      </c>
      <c r="F51" s="262">
        <v>0</v>
      </c>
      <c r="G51" s="263">
        <f t="shared" si="0"/>
        <v>2</v>
      </c>
      <c r="H51" s="264" t="s">
        <v>52</v>
      </c>
      <c r="I51" s="265">
        <f>G51/G59*100</f>
        <v>0.037835792659856225</v>
      </c>
      <c r="J51" s="264" t="s">
        <v>130</v>
      </c>
      <c r="K51" s="266"/>
      <c r="L51" s="267">
        <v>2</v>
      </c>
      <c r="M51" s="262">
        <v>0</v>
      </c>
      <c r="N51" s="262">
        <v>0</v>
      </c>
      <c r="O51" s="263">
        <f t="shared" si="1"/>
        <v>2</v>
      </c>
      <c r="P51" s="264" t="s">
        <v>52</v>
      </c>
      <c r="Q51" s="265">
        <f>O51/O59*100</f>
        <v>0.07621951219512195</v>
      </c>
      <c r="R51" s="264" t="s">
        <v>130</v>
      </c>
    </row>
    <row r="52" spans="2:18" ht="13.5">
      <c r="B52" s="241">
        <v>42</v>
      </c>
      <c r="C52" t="s">
        <v>101</v>
      </c>
      <c r="D52" s="261">
        <v>11</v>
      </c>
      <c r="E52" s="262">
        <v>1</v>
      </c>
      <c r="F52" s="262">
        <v>0</v>
      </c>
      <c r="G52" s="263">
        <f t="shared" si="0"/>
        <v>12</v>
      </c>
      <c r="H52" s="264" t="s">
        <v>52</v>
      </c>
      <c r="I52" s="265">
        <f>G52/G59*100</f>
        <v>0.22701475595913734</v>
      </c>
      <c r="J52" s="264" t="s">
        <v>130</v>
      </c>
      <c r="K52" s="266"/>
      <c r="L52" s="267">
        <v>8</v>
      </c>
      <c r="M52" s="262">
        <v>0</v>
      </c>
      <c r="N52" s="262">
        <v>0</v>
      </c>
      <c r="O52" s="263">
        <f t="shared" si="1"/>
        <v>8</v>
      </c>
      <c r="P52" s="264" t="s">
        <v>52</v>
      </c>
      <c r="Q52" s="265">
        <f>O52/O59*100</f>
        <v>0.3048780487804878</v>
      </c>
      <c r="R52" s="264" t="s">
        <v>130</v>
      </c>
    </row>
    <row r="53" spans="2:18" ht="13.5">
      <c r="B53" s="241">
        <v>43</v>
      </c>
      <c r="C53" t="s">
        <v>102</v>
      </c>
      <c r="D53" s="261">
        <v>14</v>
      </c>
      <c r="E53" s="262">
        <v>0</v>
      </c>
      <c r="F53" s="262">
        <v>0</v>
      </c>
      <c r="G53" s="263">
        <f t="shared" si="0"/>
        <v>14</v>
      </c>
      <c r="H53" s="264" t="s">
        <v>52</v>
      </c>
      <c r="I53" s="265">
        <f>G53/G59*100</f>
        <v>0.2648505486189936</v>
      </c>
      <c r="J53" s="264" t="s">
        <v>130</v>
      </c>
      <c r="K53" s="266"/>
      <c r="L53" s="267">
        <v>8</v>
      </c>
      <c r="M53" s="262">
        <v>1</v>
      </c>
      <c r="N53" s="262">
        <v>0</v>
      </c>
      <c r="O53" s="263">
        <f t="shared" si="1"/>
        <v>9</v>
      </c>
      <c r="P53" s="264" t="s">
        <v>52</v>
      </c>
      <c r="Q53" s="265">
        <f>O53/O59*100</f>
        <v>0.3429878048780488</v>
      </c>
      <c r="R53" s="264" t="s">
        <v>130</v>
      </c>
    </row>
    <row r="54" spans="2:18" ht="13.5">
      <c r="B54" s="241">
        <v>44</v>
      </c>
      <c r="C54" t="s">
        <v>103</v>
      </c>
      <c r="D54" s="261">
        <v>3</v>
      </c>
      <c r="E54" s="262">
        <v>0</v>
      </c>
      <c r="F54" s="262">
        <v>0</v>
      </c>
      <c r="G54" s="263">
        <f t="shared" si="0"/>
        <v>3</v>
      </c>
      <c r="H54" s="264" t="s">
        <v>52</v>
      </c>
      <c r="I54" s="265">
        <f>G54/G59*100</f>
        <v>0.056753688989784334</v>
      </c>
      <c r="J54" s="264" t="s">
        <v>130</v>
      </c>
      <c r="K54" s="266"/>
      <c r="L54" s="267">
        <v>5</v>
      </c>
      <c r="M54" s="262">
        <v>0</v>
      </c>
      <c r="N54" s="262">
        <v>0</v>
      </c>
      <c r="O54" s="263">
        <f t="shared" si="1"/>
        <v>5</v>
      </c>
      <c r="P54" s="264" t="s">
        <v>52</v>
      </c>
      <c r="Q54" s="265">
        <f>O54/O59*100</f>
        <v>0.19054878048780488</v>
      </c>
      <c r="R54" s="264" t="s">
        <v>130</v>
      </c>
    </row>
    <row r="55" spans="2:18" ht="13.5">
      <c r="B55" s="241">
        <v>45</v>
      </c>
      <c r="C55" t="s">
        <v>104</v>
      </c>
      <c r="D55" s="261">
        <v>4</v>
      </c>
      <c r="E55" s="262">
        <v>0</v>
      </c>
      <c r="F55" s="262">
        <v>1</v>
      </c>
      <c r="G55" s="263">
        <f t="shared" si="0"/>
        <v>4</v>
      </c>
      <c r="H55" s="264" t="s">
        <v>52</v>
      </c>
      <c r="I55" s="265">
        <f>G55/G59*100</f>
        <v>0.07567158531971245</v>
      </c>
      <c r="J55" s="264" t="s">
        <v>130</v>
      </c>
      <c r="K55" s="266"/>
      <c r="L55" s="267">
        <v>4</v>
      </c>
      <c r="M55" s="262">
        <v>0</v>
      </c>
      <c r="N55" s="262">
        <v>0</v>
      </c>
      <c r="O55" s="263">
        <f t="shared" si="1"/>
        <v>4</v>
      </c>
      <c r="P55" s="264" t="s">
        <v>52</v>
      </c>
      <c r="Q55" s="265">
        <f>O55/O59*100</f>
        <v>0.1524390243902439</v>
      </c>
      <c r="R55" s="264" t="s">
        <v>130</v>
      </c>
    </row>
    <row r="56" spans="2:18" ht="13.5">
      <c r="B56" s="241">
        <v>46</v>
      </c>
      <c r="C56" t="s">
        <v>105</v>
      </c>
      <c r="D56" s="261">
        <v>14</v>
      </c>
      <c r="E56" s="262">
        <v>0</v>
      </c>
      <c r="F56" s="262">
        <v>0</v>
      </c>
      <c r="G56" s="263">
        <f t="shared" si="0"/>
        <v>14</v>
      </c>
      <c r="H56" s="264" t="s">
        <v>52</v>
      </c>
      <c r="I56" s="265">
        <f>G56/G59*100</f>
        <v>0.2648505486189936</v>
      </c>
      <c r="J56" s="264" t="s">
        <v>130</v>
      </c>
      <c r="K56" s="266"/>
      <c r="L56" s="267">
        <v>8</v>
      </c>
      <c r="M56" s="262">
        <v>0</v>
      </c>
      <c r="N56" s="262">
        <v>0</v>
      </c>
      <c r="O56" s="263">
        <f t="shared" si="1"/>
        <v>8</v>
      </c>
      <c r="P56" s="264" t="s">
        <v>52</v>
      </c>
      <c r="Q56" s="265">
        <f>O56/O59*100</f>
        <v>0.3048780487804878</v>
      </c>
      <c r="R56" s="264" t="s">
        <v>130</v>
      </c>
    </row>
    <row r="57" spans="2:18" ht="13.5">
      <c r="B57" s="241">
        <v>47</v>
      </c>
      <c r="C57" t="s">
        <v>106</v>
      </c>
      <c r="D57" s="261">
        <v>17</v>
      </c>
      <c r="E57" s="262">
        <v>1</v>
      </c>
      <c r="F57" s="262">
        <v>1</v>
      </c>
      <c r="G57" s="263">
        <f t="shared" si="0"/>
        <v>18</v>
      </c>
      <c r="H57" s="264" t="s">
        <v>52</v>
      </c>
      <c r="I57" s="265">
        <f>G57/G59*100</f>
        <v>0.340522133938706</v>
      </c>
      <c r="J57" s="264" t="s">
        <v>130</v>
      </c>
      <c r="K57" s="266"/>
      <c r="L57" s="267">
        <v>29</v>
      </c>
      <c r="M57" s="262">
        <v>2</v>
      </c>
      <c r="N57" s="262">
        <v>1</v>
      </c>
      <c r="O57" s="263">
        <f t="shared" si="1"/>
        <v>31</v>
      </c>
      <c r="P57" s="264" t="s">
        <v>52</v>
      </c>
      <c r="Q57" s="265">
        <f>O57/O59*100</f>
        <v>1.1814024390243902</v>
      </c>
      <c r="R57" s="264" t="s">
        <v>130</v>
      </c>
    </row>
    <row r="58" spans="2:18" ht="14.25" thickBot="1">
      <c r="B58" s="241"/>
      <c r="C58" s="281" t="s">
        <v>132</v>
      </c>
      <c r="D58" s="282">
        <v>133</v>
      </c>
      <c r="E58" s="284">
        <f>SUM(E50:E57)</f>
        <v>3</v>
      </c>
      <c r="F58" s="284">
        <v>3</v>
      </c>
      <c r="G58" s="285">
        <f t="shared" si="0"/>
        <v>136</v>
      </c>
      <c r="H58" s="285" t="s">
        <v>52</v>
      </c>
      <c r="I58" s="286">
        <f>G58/G59*100</f>
        <v>2.5728339008702235</v>
      </c>
      <c r="J58" s="285" t="s">
        <v>130</v>
      </c>
      <c r="K58" s="285"/>
      <c r="L58" s="287">
        <v>94</v>
      </c>
      <c r="M58" s="285">
        <f>SUM(M50:M57)</f>
        <v>3</v>
      </c>
      <c r="N58" s="285">
        <v>1</v>
      </c>
      <c r="O58" s="285">
        <f t="shared" si="1"/>
        <v>97</v>
      </c>
      <c r="P58" s="285" t="s">
        <v>52</v>
      </c>
      <c r="Q58" s="286">
        <f>O58/O59*100</f>
        <v>3.6966463414634143</v>
      </c>
      <c r="R58" s="285" t="s">
        <v>130</v>
      </c>
    </row>
    <row r="59" spans="1:18" ht="14.25" thickTop="1">
      <c r="A59" s="288" t="s">
        <v>110</v>
      </c>
      <c r="B59" s="289"/>
      <c r="C59" s="288"/>
      <c r="D59" s="288">
        <v>5140</v>
      </c>
      <c r="E59" s="290">
        <f>E58+E49+E39+E32+E27+E23+E12+E5</f>
        <v>146</v>
      </c>
      <c r="F59" s="290">
        <v>139</v>
      </c>
      <c r="G59" s="264">
        <f>G58+G49+G39+G32+G27+G23+G12+G5</f>
        <v>5286</v>
      </c>
      <c r="H59" s="264" t="s">
        <v>52</v>
      </c>
      <c r="I59" s="278">
        <f>I58+I49+I39+I32+I27+I23+I12+I5</f>
        <v>100.00000000000001</v>
      </c>
      <c r="J59" s="264" t="s">
        <v>130</v>
      </c>
      <c r="K59" s="264"/>
      <c r="L59" s="264">
        <v>2556</v>
      </c>
      <c r="M59" s="264">
        <f>M58+M49+M39+M32+M27+M23+M12+M5</f>
        <v>68</v>
      </c>
      <c r="N59" s="264">
        <v>61</v>
      </c>
      <c r="O59" s="264">
        <f>O58+O49+O39+O32+O27+O23+O12+O5</f>
        <v>2624</v>
      </c>
      <c r="P59" s="264" t="s">
        <v>52</v>
      </c>
      <c r="Q59" s="278">
        <f>Q58+Q49+Q39+Q32+Q27+Q23+Q12+Q5</f>
        <v>100.00000000000001</v>
      </c>
      <c r="R59" s="264" t="s">
        <v>130</v>
      </c>
    </row>
    <row r="60" spans="2:11" ht="13.5">
      <c r="B60" s="241"/>
      <c r="I60" s="242"/>
      <c r="J60" s="242"/>
      <c r="K60" s="242"/>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D54"/>
  <sheetViews>
    <sheetView zoomScalePageLayoutView="0" workbookViewId="0" topLeftCell="A1">
      <selection activeCell="G12" sqref="G12"/>
    </sheetView>
  </sheetViews>
  <sheetFormatPr defaultColWidth="9.00390625" defaultRowHeight="13.5"/>
  <cols>
    <col min="1" max="1" width="24.375" style="0" customWidth="1"/>
    <col min="2" max="2" width="16.125" style="0" bestFit="1" customWidth="1"/>
    <col min="3" max="3" width="24.50390625" style="0" customWidth="1"/>
    <col min="4" max="4" width="9.50390625" style="0" bestFit="1" customWidth="1"/>
  </cols>
  <sheetData>
    <row r="1" spans="1:4" ht="14.25">
      <c r="A1" s="1"/>
      <c r="B1" s="1"/>
      <c r="C1" s="303" t="s">
        <v>316</v>
      </c>
      <c r="D1" s="2"/>
    </row>
    <row r="2" spans="1:4" ht="14.25">
      <c r="A2" s="1"/>
      <c r="B2" s="1"/>
      <c r="C2" s="304" t="s">
        <v>317</v>
      </c>
      <c r="D2" s="3"/>
    </row>
    <row r="3" spans="1:4" ht="14.25">
      <c r="A3" s="1"/>
      <c r="B3" s="1"/>
      <c r="C3" s="304" t="s">
        <v>318</v>
      </c>
      <c r="D3" s="3"/>
    </row>
    <row r="4" spans="1:4" ht="14.25">
      <c r="A4" s="1"/>
      <c r="B4" s="1"/>
      <c r="C4" s="304" t="s">
        <v>319</v>
      </c>
      <c r="D4" s="4"/>
    </row>
    <row r="5" spans="1:4" ht="14.25">
      <c r="A5" s="1"/>
      <c r="B5" s="1"/>
      <c r="C5" s="305" t="s">
        <v>320</v>
      </c>
      <c r="D5" s="5"/>
    </row>
    <row r="6" spans="1:4" ht="14.25">
      <c r="A6" s="1"/>
      <c r="B6" s="1"/>
      <c r="C6" s="301"/>
      <c r="D6" s="302"/>
    </row>
    <row r="7" spans="1:4" ht="14.25">
      <c r="A7" s="1"/>
      <c r="B7" s="1"/>
      <c r="C7" s="301"/>
      <c r="D7" s="302"/>
    </row>
    <row r="8" spans="1:4" ht="13.5">
      <c r="A8" s="6"/>
      <c r="B8" s="6"/>
      <c r="C8" s="6"/>
      <c r="D8" s="6"/>
    </row>
    <row r="9" spans="1:4" ht="14.25">
      <c r="A9" s="7" t="s">
        <v>162</v>
      </c>
      <c r="B9" s="8"/>
      <c r="C9" s="8"/>
      <c r="D9" s="8"/>
    </row>
    <row r="10" spans="1:4" ht="14.25">
      <c r="A10" s="9"/>
      <c r="B10" s="9"/>
      <c r="C10" s="10"/>
      <c r="D10" s="9"/>
    </row>
    <row r="11" spans="1:4" ht="14.25">
      <c r="A11" s="11" t="s">
        <v>1</v>
      </c>
      <c r="B11" s="12" t="s">
        <v>2</v>
      </c>
      <c r="C11" s="13" t="s">
        <v>3</v>
      </c>
      <c r="D11" s="12" t="s">
        <v>4</v>
      </c>
    </row>
    <row r="12" spans="1:4" ht="14.25">
      <c r="A12" s="14"/>
      <c r="B12" s="15" t="s">
        <v>5</v>
      </c>
      <c r="C12" s="16" t="s">
        <v>6</v>
      </c>
      <c r="D12" s="15" t="s">
        <v>7</v>
      </c>
    </row>
    <row r="13" spans="1:4" ht="14.25">
      <c r="A13" s="17"/>
      <c r="B13" s="18" t="s">
        <v>8</v>
      </c>
      <c r="C13" s="19" t="s">
        <v>8</v>
      </c>
      <c r="D13" s="18" t="s">
        <v>9</v>
      </c>
    </row>
    <row r="14" spans="1:4" ht="14.25">
      <c r="A14" s="20" t="s">
        <v>10</v>
      </c>
      <c r="B14" s="21">
        <v>8217340</v>
      </c>
      <c r="C14" s="22">
        <v>11</v>
      </c>
      <c r="D14" s="23">
        <v>0.134</v>
      </c>
    </row>
    <row r="15" spans="1:4" ht="14.25">
      <c r="A15" s="14" t="s">
        <v>11</v>
      </c>
      <c r="B15" s="15"/>
      <c r="C15" s="16" t="s">
        <v>12</v>
      </c>
      <c r="D15" s="24"/>
    </row>
    <row r="16" spans="1:4" ht="14.25">
      <c r="A16" s="11" t="s">
        <v>13</v>
      </c>
      <c r="B16" s="25">
        <v>7974147</v>
      </c>
      <c r="C16" s="13">
        <v>9</v>
      </c>
      <c r="D16" s="26">
        <v>0.113</v>
      </c>
    </row>
    <row r="17" spans="1:4" ht="14.25">
      <c r="A17" s="14" t="s">
        <v>14</v>
      </c>
      <c r="B17" s="15"/>
      <c r="C17" s="16" t="s">
        <v>12</v>
      </c>
      <c r="D17" s="24"/>
    </row>
    <row r="18" spans="1:4" ht="14.25">
      <c r="A18" s="11" t="s">
        <v>15</v>
      </c>
      <c r="B18" s="25">
        <v>7876682</v>
      </c>
      <c r="C18" s="13">
        <v>13</v>
      </c>
      <c r="D18" s="26">
        <v>0.165</v>
      </c>
    </row>
    <row r="19" spans="1:4" ht="14.25">
      <c r="A19" s="14" t="s">
        <v>16</v>
      </c>
      <c r="B19" s="15"/>
      <c r="C19" s="16" t="s">
        <v>12</v>
      </c>
      <c r="D19" s="24"/>
    </row>
    <row r="20" spans="1:4" ht="14.25">
      <c r="A20" s="11" t="s">
        <v>17</v>
      </c>
      <c r="B20" s="25">
        <v>7743475</v>
      </c>
      <c r="C20" s="13">
        <v>26</v>
      </c>
      <c r="D20" s="26">
        <v>0.336</v>
      </c>
    </row>
    <row r="21" spans="1:4" ht="14.25">
      <c r="A21" s="14" t="s">
        <v>18</v>
      </c>
      <c r="B21" s="15"/>
      <c r="C21" s="16" t="s">
        <v>19</v>
      </c>
      <c r="D21" s="24"/>
    </row>
    <row r="22" spans="1:4" ht="14.25">
      <c r="A22" s="11" t="s">
        <v>20</v>
      </c>
      <c r="B22" s="25">
        <v>8071937</v>
      </c>
      <c r="C22" s="13">
        <v>29</v>
      </c>
      <c r="D22" s="26">
        <v>0.359</v>
      </c>
    </row>
    <row r="23" spans="1:4" ht="14.25">
      <c r="A23" s="14" t="s">
        <v>21</v>
      </c>
      <c r="B23" s="15"/>
      <c r="C23" s="16" t="s">
        <v>22</v>
      </c>
      <c r="D23" s="24"/>
    </row>
    <row r="24" spans="1:4" ht="14.25">
      <c r="A24" s="11" t="s">
        <v>23</v>
      </c>
      <c r="B24" s="25">
        <v>7710693</v>
      </c>
      <c r="C24" s="13">
        <v>34</v>
      </c>
      <c r="D24" s="26">
        <v>0.441</v>
      </c>
    </row>
    <row r="25" spans="1:4" ht="14.25">
      <c r="A25" s="14" t="s">
        <v>24</v>
      </c>
      <c r="B25" s="15"/>
      <c r="C25" s="16" t="s">
        <v>25</v>
      </c>
      <c r="D25" s="24"/>
    </row>
    <row r="26" spans="1:4" ht="14.25">
      <c r="A26" s="11" t="s">
        <v>26</v>
      </c>
      <c r="B26" s="25">
        <v>7205514</v>
      </c>
      <c r="C26" s="13">
        <v>35</v>
      </c>
      <c r="D26" s="26">
        <v>0.486</v>
      </c>
    </row>
    <row r="27" spans="1:4" ht="14.25">
      <c r="A27" s="14" t="s">
        <v>27</v>
      </c>
      <c r="B27" s="15"/>
      <c r="C27" s="16" t="s">
        <v>28</v>
      </c>
      <c r="D27" s="24"/>
    </row>
    <row r="28" spans="1:4" ht="14.25">
      <c r="A28" s="11" t="s">
        <v>29</v>
      </c>
      <c r="B28" s="25">
        <v>6610484</v>
      </c>
      <c r="C28" s="13">
        <v>36</v>
      </c>
      <c r="D28" s="26">
        <v>0.545</v>
      </c>
    </row>
    <row r="29" spans="1:4" ht="14.25">
      <c r="A29" s="14" t="s">
        <v>30</v>
      </c>
      <c r="B29" s="15"/>
      <c r="C29" s="16" t="s">
        <v>28</v>
      </c>
      <c r="D29" s="24"/>
    </row>
    <row r="30" spans="1:4" ht="14.25">
      <c r="A30" s="11" t="s">
        <v>31</v>
      </c>
      <c r="B30" s="25">
        <v>6298706</v>
      </c>
      <c r="C30" s="13">
        <v>46</v>
      </c>
      <c r="D30" s="26">
        <v>0.73</v>
      </c>
    </row>
    <row r="31" spans="1:4" ht="14.25">
      <c r="A31" s="14" t="s">
        <v>32</v>
      </c>
      <c r="B31" s="15"/>
      <c r="C31" s="16" t="s">
        <v>33</v>
      </c>
      <c r="D31" s="24"/>
    </row>
    <row r="32" spans="1:4" ht="14.25">
      <c r="A32" s="11" t="s">
        <v>34</v>
      </c>
      <c r="B32" s="25">
        <v>6039394</v>
      </c>
      <c r="C32" s="13">
        <v>46</v>
      </c>
      <c r="D32" s="26">
        <v>0.762</v>
      </c>
    </row>
    <row r="33" spans="1:4" ht="14.25">
      <c r="A33" s="14" t="s">
        <v>35</v>
      </c>
      <c r="B33" s="15"/>
      <c r="C33" s="16" t="s">
        <v>28</v>
      </c>
      <c r="D33" s="24"/>
    </row>
    <row r="34" spans="1:4" ht="14.25">
      <c r="A34" s="11" t="s">
        <v>36</v>
      </c>
      <c r="B34" s="25">
        <v>5998760</v>
      </c>
      <c r="C34" s="13">
        <v>54</v>
      </c>
      <c r="D34" s="26">
        <v>0.9</v>
      </c>
    </row>
    <row r="35" spans="1:4" ht="14.25">
      <c r="A35" s="14" t="s">
        <v>37</v>
      </c>
      <c r="B35" s="15"/>
      <c r="C35" s="16" t="s">
        <v>28</v>
      </c>
      <c r="D35" s="24"/>
    </row>
    <row r="36" spans="1:4" ht="14.25">
      <c r="A36" s="11" t="s">
        <v>38</v>
      </c>
      <c r="B36" s="25">
        <v>6137378</v>
      </c>
      <c r="C36" s="13">
        <v>56</v>
      </c>
      <c r="D36" s="26">
        <v>0.912</v>
      </c>
    </row>
    <row r="37" spans="1:4" ht="14.25">
      <c r="A37" s="14" t="s">
        <v>39</v>
      </c>
      <c r="B37" s="15"/>
      <c r="C37" s="16" t="s">
        <v>22</v>
      </c>
      <c r="D37" s="24"/>
    </row>
    <row r="38" spans="1:4" ht="14.25">
      <c r="A38" s="11" t="s">
        <v>40</v>
      </c>
      <c r="B38" s="25">
        <v>6139205</v>
      </c>
      <c r="C38" s="13">
        <v>63</v>
      </c>
      <c r="D38" s="26">
        <v>1.026</v>
      </c>
    </row>
    <row r="39" spans="1:4" ht="14.25">
      <c r="A39" s="14" t="s">
        <v>41</v>
      </c>
      <c r="B39" s="15"/>
      <c r="C39" s="16" t="s">
        <v>19</v>
      </c>
      <c r="D39" s="24"/>
    </row>
    <row r="40" spans="1:4" ht="14.25">
      <c r="A40" s="20" t="s">
        <v>42</v>
      </c>
      <c r="B40" s="21">
        <v>5877971</v>
      </c>
      <c r="C40" s="22" t="s">
        <v>155</v>
      </c>
      <c r="D40" s="23">
        <v>1.14</v>
      </c>
    </row>
    <row r="41" spans="1:4" ht="14.25">
      <c r="A41" s="14" t="s">
        <v>156</v>
      </c>
      <c r="B41" s="15"/>
      <c r="C41" s="16" t="s">
        <v>157</v>
      </c>
      <c r="D41" s="24"/>
    </row>
    <row r="42" spans="1:4" ht="14.25">
      <c r="A42" s="20" t="s">
        <v>158</v>
      </c>
      <c r="B42" s="310">
        <v>5774269</v>
      </c>
      <c r="C42" s="22" t="s">
        <v>159</v>
      </c>
      <c r="D42" s="23">
        <v>1.368</v>
      </c>
    </row>
    <row r="43" spans="1:4" ht="14.25">
      <c r="A43" s="14" t="s">
        <v>160</v>
      </c>
      <c r="B43" s="311"/>
      <c r="C43" s="16" t="s">
        <v>161</v>
      </c>
      <c r="D43" s="24"/>
    </row>
    <row r="44" spans="1:4" ht="14.25">
      <c r="A44" s="144" t="s">
        <v>231</v>
      </c>
      <c r="B44" s="308">
        <v>5784101</v>
      </c>
      <c r="C44" s="144" t="s">
        <v>238</v>
      </c>
      <c r="D44" s="312">
        <v>1.418</v>
      </c>
    </row>
    <row r="45" spans="1:4" ht="14.25">
      <c r="A45" s="145" t="s">
        <v>232</v>
      </c>
      <c r="B45" s="309"/>
      <c r="C45" s="145" t="s">
        <v>236</v>
      </c>
      <c r="D45" s="313"/>
    </row>
    <row r="46" spans="1:4" ht="14.25">
      <c r="A46" s="148" t="s">
        <v>233</v>
      </c>
      <c r="B46" s="150">
        <v>1388920</v>
      </c>
      <c r="C46" s="146" t="s">
        <v>239</v>
      </c>
      <c r="D46" s="314">
        <v>0.504</v>
      </c>
    </row>
    <row r="47" spans="1:4" ht="14.25">
      <c r="A47" s="149" t="s">
        <v>234</v>
      </c>
      <c r="B47" s="147" t="s">
        <v>235</v>
      </c>
      <c r="C47" s="147" t="s">
        <v>237</v>
      </c>
      <c r="D47" s="315"/>
    </row>
    <row r="48" spans="1:4" ht="14.25">
      <c r="A48" s="27"/>
      <c r="B48" s="27"/>
      <c r="C48" s="29"/>
      <c r="D48" s="30"/>
    </row>
    <row r="49" spans="1:4" ht="14.25">
      <c r="A49" s="27"/>
      <c r="B49" s="28"/>
      <c r="C49" s="29"/>
      <c r="D49" s="30"/>
    </row>
    <row r="50" spans="1:4" ht="14.25">
      <c r="A50" s="9" t="s">
        <v>43</v>
      </c>
      <c r="B50" s="9"/>
      <c r="C50" s="10"/>
      <c r="D50" s="9"/>
    </row>
    <row r="51" spans="1:4" ht="13.5">
      <c r="A51" s="306" t="s">
        <v>240</v>
      </c>
      <c r="B51" s="307"/>
      <c r="C51" s="307"/>
      <c r="D51" s="307"/>
    </row>
    <row r="52" spans="1:4" ht="14.25">
      <c r="A52" s="151" t="s">
        <v>241</v>
      </c>
      <c r="B52" s="31"/>
      <c r="C52" s="31"/>
      <c r="D52" s="31"/>
    </row>
    <row r="53" spans="1:4" ht="14.25">
      <c r="A53" s="32" t="s">
        <v>44</v>
      </c>
      <c r="B53" s="9"/>
      <c r="C53" s="9"/>
      <c r="D53" s="9"/>
    </row>
    <row r="54" spans="1:4" ht="14.25">
      <c r="A54" s="9"/>
      <c r="B54" s="9"/>
      <c r="C54" s="10"/>
      <c r="D54" s="9"/>
    </row>
  </sheetData>
  <sheetProtection/>
  <mergeCells count="5">
    <mergeCell ref="A51:D51"/>
    <mergeCell ref="B44:B45"/>
    <mergeCell ref="B42:B43"/>
    <mergeCell ref="D44:D45"/>
    <mergeCell ref="D46:D47"/>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S1"/>
    </sheetView>
  </sheetViews>
  <sheetFormatPr defaultColWidth="8.75390625" defaultRowHeight="27" customHeight="1" outlineLevelCol="1"/>
  <cols>
    <col min="1" max="1" width="8.125" style="87" customWidth="1"/>
    <col min="2" max="2" width="8.125" style="39" hidden="1" customWidth="1" outlineLevel="1"/>
    <col min="3" max="3" width="8.375" style="39" hidden="1" customWidth="1" outlineLevel="1"/>
    <col min="4" max="4" width="8.125" style="39" hidden="1" customWidth="1" outlineLevel="1"/>
    <col min="5" max="5" width="8.375" style="39" hidden="1" customWidth="1" outlineLevel="1"/>
    <col min="6" max="6" width="8.125" style="39" hidden="1" customWidth="1" outlineLevel="1"/>
    <col min="7" max="7" width="8.375" style="39" hidden="1" customWidth="1" outlineLevel="1"/>
    <col min="8" max="8" width="8.125" style="88" hidden="1" customWidth="1" outlineLevel="1"/>
    <col min="9" max="9" width="8.125" style="89" hidden="1" customWidth="1" outlineLevel="1"/>
    <col min="10" max="10" width="8.125" style="89" customWidth="1" collapsed="1"/>
    <col min="11" max="18" width="8.125" style="89" customWidth="1"/>
    <col min="19" max="19" width="8.125" style="92" customWidth="1"/>
    <col min="20" max="16384" width="8.75390625" style="39" customWidth="1"/>
  </cols>
  <sheetData>
    <row r="1" spans="1:19" s="33" customFormat="1" ht="22.5" customHeight="1">
      <c r="A1" s="319" t="s">
        <v>175</v>
      </c>
      <c r="B1" s="319"/>
      <c r="C1" s="319"/>
      <c r="D1" s="319"/>
      <c r="E1" s="319"/>
      <c r="F1" s="319"/>
      <c r="G1" s="319"/>
      <c r="H1" s="319"/>
      <c r="I1" s="319"/>
      <c r="J1" s="319"/>
      <c r="K1" s="319"/>
      <c r="L1" s="319"/>
      <c r="M1" s="319"/>
      <c r="N1" s="319"/>
      <c r="O1" s="319"/>
      <c r="P1" s="319"/>
      <c r="Q1" s="319"/>
      <c r="R1" s="319"/>
      <c r="S1" s="319"/>
    </row>
    <row r="2" spans="1:19" ht="13.5" customHeight="1">
      <c r="A2" s="34"/>
      <c r="B2" s="35"/>
      <c r="C2" s="36"/>
      <c r="D2" s="35"/>
      <c r="E2" s="36"/>
      <c r="F2" s="35"/>
      <c r="G2"/>
      <c r="H2" s="37"/>
      <c r="I2" s="36"/>
      <c r="J2" s="36"/>
      <c r="K2" s="36"/>
      <c r="L2" s="36"/>
      <c r="M2" s="36"/>
      <c r="N2" s="36"/>
      <c r="O2" s="36"/>
      <c r="P2" s="36"/>
      <c r="Q2" s="36"/>
      <c r="R2" s="36"/>
      <c r="S2" s="38" t="s">
        <v>163</v>
      </c>
    </row>
    <row r="3" spans="1:19" s="44" customFormat="1" ht="18" customHeight="1">
      <c r="A3" s="40"/>
      <c r="B3" s="41" t="s">
        <v>139</v>
      </c>
      <c r="C3" s="42"/>
      <c r="D3" s="41" t="s">
        <v>140</v>
      </c>
      <c r="E3" s="42"/>
      <c r="F3" s="41" t="s">
        <v>141</v>
      </c>
      <c r="G3" s="42"/>
      <c r="H3" s="41" t="s">
        <v>164</v>
      </c>
      <c r="I3" s="42"/>
      <c r="J3" s="43" t="s">
        <v>165</v>
      </c>
      <c r="K3" s="43" t="s">
        <v>166</v>
      </c>
      <c r="L3" s="43" t="s">
        <v>167</v>
      </c>
      <c r="M3" s="43" t="s">
        <v>168</v>
      </c>
      <c r="N3" s="43" t="s">
        <v>169</v>
      </c>
      <c r="O3" s="43" t="s">
        <v>170</v>
      </c>
      <c r="P3" s="43"/>
      <c r="Q3" s="43"/>
      <c r="R3" s="43"/>
      <c r="S3" s="43" t="s">
        <v>171</v>
      </c>
    </row>
    <row r="4" spans="1:19" s="44" customFormat="1" ht="18" customHeight="1">
      <c r="A4" s="45" t="s">
        <v>142</v>
      </c>
      <c r="B4" s="46" t="s">
        <v>143</v>
      </c>
      <c r="C4" s="47" t="s">
        <v>144</v>
      </c>
      <c r="D4" s="46" t="s">
        <v>143</v>
      </c>
      <c r="E4" s="47" t="s">
        <v>144</v>
      </c>
      <c r="F4" s="46" t="s">
        <v>143</v>
      </c>
      <c r="G4" s="47" t="s">
        <v>144</v>
      </c>
      <c r="H4" s="46" t="s">
        <v>143</v>
      </c>
      <c r="I4" s="48" t="s">
        <v>144</v>
      </c>
      <c r="J4" s="320" t="s">
        <v>172</v>
      </c>
      <c r="K4" s="320" t="s">
        <v>172</v>
      </c>
      <c r="L4" s="320" t="s">
        <v>172</v>
      </c>
      <c r="M4" s="320" t="s">
        <v>172</v>
      </c>
      <c r="N4" s="320" t="s">
        <v>172</v>
      </c>
      <c r="O4" s="49" t="s">
        <v>145</v>
      </c>
      <c r="P4" s="50" t="s">
        <v>146</v>
      </c>
      <c r="Q4" s="50" t="s">
        <v>173</v>
      </c>
      <c r="R4" s="51" t="s">
        <v>147</v>
      </c>
      <c r="S4" s="52" t="s">
        <v>145</v>
      </c>
    </row>
    <row r="5" spans="1:19" s="44" customFormat="1" ht="18" customHeight="1">
      <c r="A5" s="53"/>
      <c r="B5" s="54" t="s">
        <v>148</v>
      </c>
      <c r="C5" s="55" t="s">
        <v>149</v>
      </c>
      <c r="D5" s="54" t="s">
        <v>148</v>
      </c>
      <c r="E5" s="55" t="s">
        <v>150</v>
      </c>
      <c r="F5" s="54" t="s">
        <v>148</v>
      </c>
      <c r="G5" s="55" t="s">
        <v>150</v>
      </c>
      <c r="H5" s="56" t="s">
        <v>148</v>
      </c>
      <c r="I5" s="57" t="s">
        <v>149</v>
      </c>
      <c r="J5" s="321"/>
      <c r="K5" s="321"/>
      <c r="L5" s="321"/>
      <c r="M5" s="321"/>
      <c r="N5" s="321"/>
      <c r="O5" s="55" t="s">
        <v>151</v>
      </c>
      <c r="P5" s="50" t="s">
        <v>152</v>
      </c>
      <c r="Q5" s="58" t="s">
        <v>174</v>
      </c>
      <c r="R5" s="51" t="s">
        <v>153</v>
      </c>
      <c r="S5" s="55" t="s">
        <v>151</v>
      </c>
    </row>
    <row r="6" spans="1:19" s="44" customFormat="1" ht="18" customHeight="1">
      <c r="A6" s="59" t="s">
        <v>60</v>
      </c>
      <c r="B6" s="60">
        <v>1224</v>
      </c>
      <c r="C6" s="60">
        <v>923</v>
      </c>
      <c r="D6" s="60">
        <v>807</v>
      </c>
      <c r="E6" s="60">
        <v>1466</v>
      </c>
      <c r="F6" s="61">
        <v>1045</v>
      </c>
      <c r="G6" s="60">
        <v>1216</v>
      </c>
      <c r="H6" s="62">
        <v>1340</v>
      </c>
      <c r="I6" s="60">
        <v>966</v>
      </c>
      <c r="J6" s="60">
        <v>2147</v>
      </c>
      <c r="K6" s="60">
        <v>2273</v>
      </c>
      <c r="L6" s="60">
        <v>2261</v>
      </c>
      <c r="M6" s="60">
        <v>2306</v>
      </c>
      <c r="N6" s="60">
        <v>2274</v>
      </c>
      <c r="O6" s="60">
        <v>477</v>
      </c>
      <c r="P6" s="60">
        <v>525</v>
      </c>
      <c r="Q6" s="60">
        <v>465</v>
      </c>
      <c r="R6" s="60">
        <v>563</v>
      </c>
      <c r="S6" s="63">
        <v>557</v>
      </c>
    </row>
    <row r="7" spans="1:19" s="44" customFormat="1" ht="18" customHeight="1">
      <c r="A7" s="64" t="s">
        <v>61</v>
      </c>
      <c r="B7" s="60">
        <v>209</v>
      </c>
      <c r="C7" s="60">
        <v>223</v>
      </c>
      <c r="D7" s="60">
        <v>237</v>
      </c>
      <c r="E7" s="60">
        <v>382</v>
      </c>
      <c r="F7" s="61">
        <v>366</v>
      </c>
      <c r="G7" s="60">
        <v>393</v>
      </c>
      <c r="H7" s="62">
        <v>362</v>
      </c>
      <c r="I7" s="60">
        <v>356</v>
      </c>
      <c r="J7" s="60">
        <v>432</v>
      </c>
      <c r="K7" s="60">
        <v>619</v>
      </c>
      <c r="L7" s="60">
        <v>759</v>
      </c>
      <c r="M7" s="60">
        <v>718</v>
      </c>
      <c r="N7" s="60">
        <v>1011</v>
      </c>
      <c r="O7" s="60">
        <v>176</v>
      </c>
      <c r="P7" s="60">
        <v>170</v>
      </c>
      <c r="Q7" s="60">
        <v>291</v>
      </c>
      <c r="R7" s="60">
        <v>195</v>
      </c>
      <c r="S7" s="63">
        <v>167</v>
      </c>
    </row>
    <row r="8" spans="1:19" s="44" customFormat="1" ht="18" customHeight="1">
      <c r="A8" s="64" t="s">
        <v>62</v>
      </c>
      <c r="B8" s="60">
        <v>209</v>
      </c>
      <c r="C8" s="60">
        <v>199</v>
      </c>
      <c r="D8" s="60">
        <v>202</v>
      </c>
      <c r="E8" s="60">
        <v>322</v>
      </c>
      <c r="F8" s="61">
        <v>244</v>
      </c>
      <c r="G8" s="60">
        <v>180</v>
      </c>
      <c r="H8" s="62">
        <v>214</v>
      </c>
      <c r="I8" s="60">
        <v>201</v>
      </c>
      <c r="J8" s="60">
        <v>408</v>
      </c>
      <c r="K8" s="60">
        <v>524</v>
      </c>
      <c r="L8" s="60">
        <v>424</v>
      </c>
      <c r="M8" s="60">
        <v>415</v>
      </c>
      <c r="N8" s="60">
        <v>543</v>
      </c>
      <c r="O8" s="60">
        <v>92</v>
      </c>
      <c r="P8" s="60">
        <v>79</v>
      </c>
      <c r="Q8" s="60">
        <v>128</v>
      </c>
      <c r="R8" s="60">
        <v>218</v>
      </c>
      <c r="S8" s="63">
        <v>146</v>
      </c>
    </row>
    <row r="9" spans="1:19" s="44" customFormat="1" ht="18" customHeight="1">
      <c r="A9" s="64" t="s">
        <v>63</v>
      </c>
      <c r="B9" s="60">
        <v>464</v>
      </c>
      <c r="C9" s="60">
        <v>454</v>
      </c>
      <c r="D9" s="60">
        <v>434</v>
      </c>
      <c r="E9" s="60">
        <v>985</v>
      </c>
      <c r="F9" s="61">
        <v>728</v>
      </c>
      <c r="G9" s="60">
        <v>826</v>
      </c>
      <c r="H9" s="62">
        <v>849</v>
      </c>
      <c r="I9" s="60">
        <v>807</v>
      </c>
      <c r="J9" s="60">
        <v>918</v>
      </c>
      <c r="K9" s="60">
        <v>1419</v>
      </c>
      <c r="L9" s="60">
        <v>1554</v>
      </c>
      <c r="M9" s="60">
        <v>1656</v>
      </c>
      <c r="N9" s="60">
        <v>1751</v>
      </c>
      <c r="O9" s="60">
        <v>336</v>
      </c>
      <c r="P9" s="60">
        <v>324</v>
      </c>
      <c r="Q9" s="60">
        <v>406</v>
      </c>
      <c r="R9" s="60">
        <v>397</v>
      </c>
      <c r="S9" s="63">
        <v>446</v>
      </c>
    </row>
    <row r="10" spans="1:19" s="44" customFormat="1" ht="18" customHeight="1">
      <c r="A10" s="64" t="s">
        <v>64</v>
      </c>
      <c r="B10" s="60">
        <v>193</v>
      </c>
      <c r="C10" s="60">
        <v>165</v>
      </c>
      <c r="D10" s="60">
        <v>141</v>
      </c>
      <c r="E10" s="60">
        <v>284</v>
      </c>
      <c r="F10" s="61">
        <v>236</v>
      </c>
      <c r="G10" s="60">
        <v>183</v>
      </c>
      <c r="H10" s="62">
        <v>335</v>
      </c>
      <c r="I10" s="65">
        <v>195</v>
      </c>
      <c r="J10" s="60">
        <v>358</v>
      </c>
      <c r="K10" s="60">
        <v>425</v>
      </c>
      <c r="L10" s="60">
        <v>419</v>
      </c>
      <c r="M10" s="60">
        <v>530</v>
      </c>
      <c r="N10" s="60">
        <v>550</v>
      </c>
      <c r="O10" s="60">
        <v>83</v>
      </c>
      <c r="P10" s="60">
        <v>82</v>
      </c>
      <c r="Q10" s="60">
        <v>117</v>
      </c>
      <c r="R10" s="60">
        <v>134</v>
      </c>
      <c r="S10" s="63">
        <v>139</v>
      </c>
    </row>
    <row r="11" spans="1:19" s="44" customFormat="1" ht="18" customHeight="1">
      <c r="A11" s="64" t="s">
        <v>65</v>
      </c>
      <c r="B11" s="60">
        <v>334</v>
      </c>
      <c r="C11" s="60">
        <v>325</v>
      </c>
      <c r="D11" s="60">
        <v>243</v>
      </c>
      <c r="E11" s="60">
        <v>394</v>
      </c>
      <c r="F11" s="61">
        <v>254</v>
      </c>
      <c r="G11" s="60">
        <v>267</v>
      </c>
      <c r="H11" s="62">
        <v>316</v>
      </c>
      <c r="I11" s="60">
        <v>322</v>
      </c>
      <c r="J11" s="60">
        <v>659</v>
      </c>
      <c r="K11" s="60">
        <v>637</v>
      </c>
      <c r="L11" s="60">
        <v>521</v>
      </c>
      <c r="M11" s="60">
        <v>638</v>
      </c>
      <c r="N11" s="60">
        <v>695</v>
      </c>
      <c r="O11" s="60">
        <v>109</v>
      </c>
      <c r="P11" s="60">
        <v>130</v>
      </c>
      <c r="Q11" s="60">
        <v>92</v>
      </c>
      <c r="R11" s="60">
        <v>217</v>
      </c>
      <c r="S11" s="63">
        <v>211</v>
      </c>
    </row>
    <row r="12" spans="1:19" s="44" customFormat="1" ht="18" customHeight="1">
      <c r="A12" s="64" t="s">
        <v>66</v>
      </c>
      <c r="B12" s="60">
        <v>398</v>
      </c>
      <c r="C12" s="60">
        <v>410</v>
      </c>
      <c r="D12" s="60">
        <v>349</v>
      </c>
      <c r="E12" s="60">
        <v>497</v>
      </c>
      <c r="F12" s="61">
        <v>264</v>
      </c>
      <c r="G12" s="60">
        <v>303</v>
      </c>
      <c r="H12" s="62">
        <v>528</v>
      </c>
      <c r="I12" s="60">
        <v>703</v>
      </c>
      <c r="J12" s="60">
        <v>808</v>
      </c>
      <c r="K12" s="60">
        <v>846</v>
      </c>
      <c r="L12" s="60">
        <v>567</v>
      </c>
      <c r="M12" s="60">
        <v>1231</v>
      </c>
      <c r="N12" s="60">
        <v>1052</v>
      </c>
      <c r="O12" s="60">
        <v>188</v>
      </c>
      <c r="P12" s="60">
        <v>173</v>
      </c>
      <c r="Q12" s="60">
        <v>220</v>
      </c>
      <c r="R12" s="60">
        <v>253</v>
      </c>
      <c r="S12" s="63">
        <v>282</v>
      </c>
    </row>
    <row r="13" spans="1:19" s="44" customFormat="1" ht="18" customHeight="1">
      <c r="A13" s="64" t="s">
        <v>67</v>
      </c>
      <c r="B13" s="60">
        <v>787</v>
      </c>
      <c r="C13" s="60">
        <v>775</v>
      </c>
      <c r="D13" s="60">
        <v>775</v>
      </c>
      <c r="E13" s="60">
        <v>1200</v>
      </c>
      <c r="F13" s="61">
        <v>732</v>
      </c>
      <c r="G13" s="60">
        <v>870</v>
      </c>
      <c r="H13" s="62">
        <v>902</v>
      </c>
      <c r="I13" s="60">
        <v>847</v>
      </c>
      <c r="J13" s="60">
        <v>1562</v>
      </c>
      <c r="K13" s="60">
        <v>1975</v>
      </c>
      <c r="L13" s="60">
        <v>1602</v>
      </c>
      <c r="M13" s="60">
        <v>1749</v>
      </c>
      <c r="N13" s="60">
        <v>2382</v>
      </c>
      <c r="O13" s="60">
        <v>311</v>
      </c>
      <c r="P13" s="60">
        <v>376</v>
      </c>
      <c r="Q13" s="60">
        <v>340</v>
      </c>
      <c r="R13" s="60">
        <v>383</v>
      </c>
      <c r="S13" s="63">
        <v>428</v>
      </c>
    </row>
    <row r="14" spans="1:19" s="44" customFormat="1" ht="18" customHeight="1">
      <c r="A14" s="64" t="s">
        <v>68</v>
      </c>
      <c r="B14" s="60">
        <v>467</v>
      </c>
      <c r="C14" s="60">
        <v>474</v>
      </c>
      <c r="D14" s="60">
        <v>630</v>
      </c>
      <c r="E14" s="60">
        <v>970</v>
      </c>
      <c r="F14" s="61">
        <v>545</v>
      </c>
      <c r="G14" s="60">
        <v>693</v>
      </c>
      <c r="H14" s="62">
        <v>628</v>
      </c>
      <c r="I14" s="60">
        <v>821</v>
      </c>
      <c r="J14" s="60">
        <v>941</v>
      </c>
      <c r="K14" s="60">
        <v>1600</v>
      </c>
      <c r="L14" s="60">
        <v>1238</v>
      </c>
      <c r="M14" s="60">
        <v>1449</v>
      </c>
      <c r="N14" s="60">
        <v>1822</v>
      </c>
      <c r="O14" s="60">
        <v>367</v>
      </c>
      <c r="P14" s="60">
        <v>338</v>
      </c>
      <c r="Q14" s="60">
        <v>444</v>
      </c>
      <c r="R14" s="60">
        <v>434</v>
      </c>
      <c r="S14" s="63">
        <v>555</v>
      </c>
    </row>
    <row r="15" spans="1:19" s="44" customFormat="1" ht="18" customHeight="1">
      <c r="A15" s="64" t="s">
        <v>69</v>
      </c>
      <c r="B15" s="60">
        <v>725</v>
      </c>
      <c r="C15" s="60">
        <v>612</v>
      </c>
      <c r="D15" s="60">
        <v>684</v>
      </c>
      <c r="E15" s="60">
        <v>1160</v>
      </c>
      <c r="F15" s="61">
        <v>736</v>
      </c>
      <c r="G15" s="60">
        <v>754</v>
      </c>
      <c r="H15" s="62">
        <v>796</v>
      </c>
      <c r="I15" s="60">
        <v>700</v>
      </c>
      <c r="J15" s="60">
        <v>1337</v>
      </c>
      <c r="K15" s="60">
        <v>1844</v>
      </c>
      <c r="L15" s="60">
        <v>1490</v>
      </c>
      <c r="M15" s="60">
        <v>1496</v>
      </c>
      <c r="N15" s="60">
        <v>1785</v>
      </c>
      <c r="O15" s="60">
        <v>358</v>
      </c>
      <c r="P15" s="60">
        <v>295</v>
      </c>
      <c r="Q15" s="60">
        <v>345</v>
      </c>
      <c r="R15" s="60">
        <v>361</v>
      </c>
      <c r="S15" s="63">
        <v>409</v>
      </c>
    </row>
    <row r="16" spans="1:19" s="44" customFormat="1" ht="18" customHeight="1">
      <c r="A16" s="64" t="s">
        <v>70</v>
      </c>
      <c r="B16" s="60">
        <v>1813</v>
      </c>
      <c r="C16" s="60">
        <v>1916</v>
      </c>
      <c r="D16" s="60">
        <v>1749</v>
      </c>
      <c r="E16" s="60">
        <v>3489</v>
      </c>
      <c r="F16" s="61">
        <v>2262</v>
      </c>
      <c r="G16" s="60">
        <v>2235</v>
      </c>
      <c r="H16" s="62">
        <v>2624</v>
      </c>
      <c r="I16" s="60">
        <v>2702</v>
      </c>
      <c r="J16" s="60">
        <v>3729</v>
      </c>
      <c r="K16" s="60">
        <v>5238</v>
      </c>
      <c r="L16" s="60">
        <v>4497</v>
      </c>
      <c r="M16" s="60">
        <v>5326</v>
      </c>
      <c r="N16" s="60">
        <v>10376</v>
      </c>
      <c r="O16" s="60">
        <v>1348</v>
      </c>
      <c r="P16" s="60">
        <v>1433</v>
      </c>
      <c r="Q16" s="60">
        <v>1552</v>
      </c>
      <c r="R16" s="60">
        <v>1792</v>
      </c>
      <c r="S16" s="63">
        <v>1688</v>
      </c>
    </row>
    <row r="17" spans="1:19" s="44" customFormat="1" ht="18" customHeight="1">
      <c r="A17" s="64" t="s">
        <v>71</v>
      </c>
      <c r="B17" s="60">
        <v>1250</v>
      </c>
      <c r="C17" s="60">
        <v>1243</v>
      </c>
      <c r="D17" s="60">
        <v>1178</v>
      </c>
      <c r="E17" s="60">
        <v>1784</v>
      </c>
      <c r="F17" s="61">
        <v>1252</v>
      </c>
      <c r="G17" s="60">
        <v>1335</v>
      </c>
      <c r="H17" s="62">
        <v>1499</v>
      </c>
      <c r="I17" s="65">
        <v>1429</v>
      </c>
      <c r="J17" s="60">
        <v>2493</v>
      </c>
      <c r="K17" s="60">
        <v>2962</v>
      </c>
      <c r="L17" s="60">
        <v>2587</v>
      </c>
      <c r="M17" s="60">
        <v>2928</v>
      </c>
      <c r="N17" s="60">
        <v>3187</v>
      </c>
      <c r="O17" s="60">
        <v>603</v>
      </c>
      <c r="P17" s="60">
        <v>609</v>
      </c>
      <c r="Q17" s="60">
        <v>765</v>
      </c>
      <c r="R17" s="60">
        <v>811</v>
      </c>
      <c r="S17" s="63">
        <v>777</v>
      </c>
    </row>
    <row r="18" spans="1:19" s="44" customFormat="1" ht="18" customHeight="1">
      <c r="A18" s="64" t="s">
        <v>72</v>
      </c>
      <c r="B18" s="60">
        <v>9078</v>
      </c>
      <c r="C18" s="60">
        <v>8106</v>
      </c>
      <c r="D18" s="60">
        <v>6650</v>
      </c>
      <c r="E18" s="60">
        <v>10376</v>
      </c>
      <c r="F18" s="61">
        <v>7864</v>
      </c>
      <c r="G18" s="60">
        <v>9094</v>
      </c>
      <c r="H18" s="62">
        <v>8035</v>
      </c>
      <c r="I18" s="60">
        <v>8861</v>
      </c>
      <c r="J18" s="60">
        <v>17184</v>
      </c>
      <c r="K18" s="60">
        <v>17026</v>
      </c>
      <c r="L18" s="60">
        <v>16958</v>
      </c>
      <c r="M18" s="60">
        <v>16896</v>
      </c>
      <c r="N18" s="60">
        <v>24278</v>
      </c>
      <c r="O18" s="60">
        <v>5042</v>
      </c>
      <c r="P18" s="60">
        <v>4504</v>
      </c>
      <c r="Q18" s="60">
        <v>5457</v>
      </c>
      <c r="R18" s="60">
        <v>2195</v>
      </c>
      <c r="S18" s="63">
        <v>5889</v>
      </c>
    </row>
    <row r="19" spans="1:19" s="44" customFormat="1" ht="18" customHeight="1">
      <c r="A19" s="64" t="s">
        <v>73</v>
      </c>
      <c r="B19" s="60">
        <v>5174</v>
      </c>
      <c r="C19" s="60">
        <v>4820</v>
      </c>
      <c r="D19" s="60">
        <v>3902</v>
      </c>
      <c r="E19" s="60">
        <v>6351</v>
      </c>
      <c r="F19" s="61">
        <v>4520</v>
      </c>
      <c r="G19" s="60">
        <v>5137</v>
      </c>
      <c r="H19" s="62">
        <v>4734</v>
      </c>
      <c r="I19" s="60">
        <v>4352</v>
      </c>
      <c r="J19" s="60">
        <v>9994</v>
      </c>
      <c r="K19" s="60">
        <v>10253</v>
      </c>
      <c r="L19" s="60">
        <v>9657</v>
      </c>
      <c r="M19" s="60">
        <v>9086</v>
      </c>
      <c r="N19" s="60">
        <v>11282</v>
      </c>
      <c r="O19" s="60">
        <v>1909</v>
      </c>
      <c r="P19" s="60">
        <v>1716</v>
      </c>
      <c r="Q19" s="60">
        <v>1997</v>
      </c>
      <c r="R19" s="60">
        <v>2157</v>
      </c>
      <c r="S19" s="63">
        <v>2072</v>
      </c>
    </row>
    <row r="20" spans="1:19" s="44" customFormat="1" ht="18" customHeight="1">
      <c r="A20" s="64" t="s">
        <v>74</v>
      </c>
      <c r="B20" s="60">
        <v>764</v>
      </c>
      <c r="C20" s="60">
        <v>710</v>
      </c>
      <c r="D20" s="60">
        <v>625</v>
      </c>
      <c r="E20" s="60">
        <v>1011</v>
      </c>
      <c r="F20" s="61">
        <v>705</v>
      </c>
      <c r="G20" s="60">
        <v>679</v>
      </c>
      <c r="H20" s="62">
        <v>767</v>
      </c>
      <c r="I20" s="60">
        <v>759</v>
      </c>
      <c r="J20" s="60">
        <v>1474</v>
      </c>
      <c r="K20" s="60">
        <v>1636</v>
      </c>
      <c r="L20" s="60">
        <v>1384</v>
      </c>
      <c r="M20" s="60">
        <v>1526</v>
      </c>
      <c r="N20" s="60">
        <v>1617</v>
      </c>
      <c r="O20" s="60">
        <v>275</v>
      </c>
      <c r="P20" s="60">
        <v>239</v>
      </c>
      <c r="Q20" s="60">
        <v>266</v>
      </c>
      <c r="R20" s="60">
        <v>341</v>
      </c>
      <c r="S20" s="63">
        <v>384</v>
      </c>
    </row>
    <row r="21" spans="1:19" s="44" customFormat="1" ht="18" customHeight="1">
      <c r="A21" s="64" t="s">
        <v>77</v>
      </c>
      <c r="B21" s="60">
        <v>431</v>
      </c>
      <c r="C21" s="60">
        <v>367</v>
      </c>
      <c r="D21" s="60">
        <v>350</v>
      </c>
      <c r="E21" s="60">
        <v>518</v>
      </c>
      <c r="F21" s="61">
        <v>490</v>
      </c>
      <c r="G21" s="60">
        <v>434</v>
      </c>
      <c r="H21" s="62">
        <v>452</v>
      </c>
      <c r="I21" s="60">
        <v>435</v>
      </c>
      <c r="J21" s="60">
        <v>798</v>
      </c>
      <c r="K21" s="60">
        <v>868</v>
      </c>
      <c r="L21" s="60">
        <v>924</v>
      </c>
      <c r="M21" s="60">
        <v>887</v>
      </c>
      <c r="N21" s="60">
        <v>738</v>
      </c>
      <c r="O21" s="60">
        <v>198</v>
      </c>
      <c r="P21" s="60">
        <v>159</v>
      </c>
      <c r="Q21" s="60">
        <v>147</v>
      </c>
      <c r="R21" s="60">
        <v>192</v>
      </c>
      <c r="S21" s="63">
        <v>239</v>
      </c>
    </row>
    <row r="22" spans="1:19" s="44" customFormat="1" ht="18" customHeight="1">
      <c r="A22" s="64" t="s">
        <v>78</v>
      </c>
      <c r="B22" s="60">
        <v>351</v>
      </c>
      <c r="C22" s="60">
        <v>263</v>
      </c>
      <c r="D22" s="60">
        <v>254</v>
      </c>
      <c r="E22" s="60">
        <v>407</v>
      </c>
      <c r="F22" s="61">
        <v>357</v>
      </c>
      <c r="G22" s="60">
        <v>341</v>
      </c>
      <c r="H22" s="62">
        <v>411</v>
      </c>
      <c r="I22" s="60">
        <v>120</v>
      </c>
      <c r="J22" s="60">
        <v>614</v>
      </c>
      <c r="K22" s="60">
        <v>661</v>
      </c>
      <c r="L22" s="60">
        <v>698</v>
      </c>
      <c r="M22" s="60">
        <v>531</v>
      </c>
      <c r="N22" s="60">
        <v>760</v>
      </c>
      <c r="O22" s="60">
        <v>146</v>
      </c>
      <c r="P22" s="60">
        <v>198</v>
      </c>
      <c r="Q22" s="60">
        <v>195</v>
      </c>
      <c r="R22" s="60">
        <v>226</v>
      </c>
      <c r="S22" s="63">
        <v>237</v>
      </c>
    </row>
    <row r="23" spans="1:19" s="44" customFormat="1" ht="18" customHeight="1">
      <c r="A23" s="64" t="s">
        <v>79</v>
      </c>
      <c r="B23" s="60">
        <v>203</v>
      </c>
      <c r="C23" s="60">
        <v>137</v>
      </c>
      <c r="D23" s="60">
        <v>167</v>
      </c>
      <c r="E23" s="60">
        <v>270</v>
      </c>
      <c r="F23" s="61">
        <v>214</v>
      </c>
      <c r="G23" s="60">
        <v>209</v>
      </c>
      <c r="H23" s="62">
        <v>186</v>
      </c>
      <c r="I23" s="65">
        <v>198</v>
      </c>
      <c r="J23" s="60">
        <v>340</v>
      </c>
      <c r="K23" s="60">
        <v>437</v>
      </c>
      <c r="L23" s="60">
        <v>423</v>
      </c>
      <c r="M23" s="60">
        <v>384</v>
      </c>
      <c r="N23" s="60">
        <v>384</v>
      </c>
      <c r="O23" s="60">
        <v>84</v>
      </c>
      <c r="P23" s="60">
        <v>35</v>
      </c>
      <c r="Q23" s="60">
        <v>56</v>
      </c>
      <c r="R23" s="60">
        <v>116</v>
      </c>
      <c r="S23" s="63">
        <v>129</v>
      </c>
    </row>
    <row r="24" spans="1:19" s="44" customFormat="1" ht="18" customHeight="1">
      <c r="A24" s="64" t="s">
        <v>75</v>
      </c>
      <c r="B24" s="60">
        <v>269</v>
      </c>
      <c r="C24" s="60">
        <v>245</v>
      </c>
      <c r="D24" s="60">
        <v>180</v>
      </c>
      <c r="E24" s="60">
        <v>384</v>
      </c>
      <c r="F24" s="61">
        <v>278</v>
      </c>
      <c r="G24" s="60">
        <v>336</v>
      </c>
      <c r="H24" s="62">
        <v>285</v>
      </c>
      <c r="I24" s="60">
        <v>298</v>
      </c>
      <c r="J24" s="60">
        <v>514</v>
      </c>
      <c r="K24" s="60">
        <v>564</v>
      </c>
      <c r="L24" s="60">
        <v>614</v>
      </c>
      <c r="M24" s="60">
        <v>583</v>
      </c>
      <c r="N24" s="60">
        <v>762</v>
      </c>
      <c r="O24" s="60">
        <v>176</v>
      </c>
      <c r="P24" s="60">
        <v>138</v>
      </c>
      <c r="Q24" s="60">
        <v>228</v>
      </c>
      <c r="R24" s="60">
        <v>165</v>
      </c>
      <c r="S24" s="63">
        <v>229</v>
      </c>
    </row>
    <row r="25" spans="1:19" s="44" customFormat="1" ht="18" customHeight="1">
      <c r="A25" s="64" t="s">
        <v>76</v>
      </c>
      <c r="B25" s="60">
        <v>831</v>
      </c>
      <c r="C25" s="60">
        <v>661</v>
      </c>
      <c r="D25" s="60">
        <v>690</v>
      </c>
      <c r="E25" s="60">
        <v>1392</v>
      </c>
      <c r="F25" s="61">
        <v>917</v>
      </c>
      <c r="G25" s="60">
        <v>1083</v>
      </c>
      <c r="H25" s="62">
        <v>1001</v>
      </c>
      <c r="I25" s="60">
        <v>1014</v>
      </c>
      <c r="J25" s="60">
        <v>1492</v>
      </c>
      <c r="K25" s="60">
        <v>2082</v>
      </c>
      <c r="L25" s="60">
        <v>2000</v>
      </c>
      <c r="M25" s="60">
        <v>2015</v>
      </c>
      <c r="N25" s="60">
        <v>2304</v>
      </c>
      <c r="O25" s="60">
        <v>334</v>
      </c>
      <c r="P25" s="60">
        <v>318</v>
      </c>
      <c r="Q25" s="60">
        <v>351</v>
      </c>
      <c r="R25" s="60">
        <v>435</v>
      </c>
      <c r="S25" s="63">
        <v>439</v>
      </c>
    </row>
    <row r="26" spans="1:19" s="44" customFormat="1" ht="18" customHeight="1">
      <c r="A26" s="64" t="s">
        <v>80</v>
      </c>
      <c r="B26" s="60">
        <v>346</v>
      </c>
      <c r="C26" s="60">
        <v>291</v>
      </c>
      <c r="D26" s="60">
        <v>205</v>
      </c>
      <c r="E26" s="60">
        <v>377</v>
      </c>
      <c r="F26" s="61">
        <v>257</v>
      </c>
      <c r="G26" s="60">
        <v>288</v>
      </c>
      <c r="H26" s="62">
        <v>271</v>
      </c>
      <c r="I26" s="60">
        <v>244</v>
      </c>
      <c r="J26" s="60">
        <v>637</v>
      </c>
      <c r="K26" s="60">
        <v>582</v>
      </c>
      <c r="L26" s="60">
        <v>545</v>
      </c>
      <c r="M26" s="60">
        <v>515</v>
      </c>
      <c r="N26" s="60">
        <v>622</v>
      </c>
      <c r="O26" s="60">
        <v>114</v>
      </c>
      <c r="P26" s="60">
        <v>131</v>
      </c>
      <c r="Q26" s="60">
        <v>94</v>
      </c>
      <c r="R26" s="60">
        <v>137</v>
      </c>
      <c r="S26" s="63">
        <v>90</v>
      </c>
    </row>
    <row r="27" spans="1:19" s="44" customFormat="1" ht="18" customHeight="1">
      <c r="A27" s="64" t="s">
        <v>81</v>
      </c>
      <c r="B27" s="60">
        <v>1607</v>
      </c>
      <c r="C27" s="60">
        <v>1672</v>
      </c>
      <c r="D27" s="60">
        <v>1435</v>
      </c>
      <c r="E27" s="60">
        <v>2365</v>
      </c>
      <c r="F27" s="61">
        <v>1633</v>
      </c>
      <c r="G27" s="60">
        <v>1789</v>
      </c>
      <c r="H27" s="62">
        <v>1862</v>
      </c>
      <c r="I27" s="65">
        <v>1886</v>
      </c>
      <c r="J27" s="60">
        <v>3279</v>
      </c>
      <c r="K27" s="60">
        <v>3800</v>
      </c>
      <c r="L27" s="60">
        <v>3422</v>
      </c>
      <c r="M27" s="60">
        <v>3748</v>
      </c>
      <c r="N27" s="60">
        <v>4498</v>
      </c>
      <c r="O27" s="60">
        <v>1031</v>
      </c>
      <c r="P27" s="60">
        <v>1007</v>
      </c>
      <c r="Q27" s="60">
        <v>1087</v>
      </c>
      <c r="R27" s="60">
        <v>1289</v>
      </c>
      <c r="S27" s="63">
        <v>1161</v>
      </c>
    </row>
    <row r="28" spans="1:19" s="44" customFormat="1" ht="18" customHeight="1">
      <c r="A28" s="64" t="s">
        <v>82</v>
      </c>
      <c r="B28" s="60">
        <v>3775</v>
      </c>
      <c r="C28" s="60">
        <v>3354</v>
      </c>
      <c r="D28" s="60">
        <v>2760</v>
      </c>
      <c r="E28" s="60">
        <v>4676</v>
      </c>
      <c r="F28" s="61">
        <v>3249</v>
      </c>
      <c r="G28" s="60">
        <v>3893</v>
      </c>
      <c r="H28" s="62">
        <v>3517</v>
      </c>
      <c r="I28" s="60">
        <v>4059</v>
      </c>
      <c r="J28" s="60">
        <v>7129</v>
      </c>
      <c r="K28" s="60">
        <v>7436</v>
      </c>
      <c r="L28" s="60">
        <v>7142</v>
      </c>
      <c r="M28" s="60">
        <v>7576</v>
      </c>
      <c r="N28" s="60">
        <v>13576</v>
      </c>
      <c r="O28" s="60">
        <v>1884</v>
      </c>
      <c r="P28" s="60">
        <v>2070</v>
      </c>
      <c r="Q28" s="60">
        <v>2212</v>
      </c>
      <c r="R28" s="60">
        <v>2992</v>
      </c>
      <c r="S28" s="63">
        <v>2531</v>
      </c>
    </row>
    <row r="29" spans="1:19" s="44" customFormat="1" ht="18" customHeight="1">
      <c r="A29" s="64" t="s">
        <v>83</v>
      </c>
      <c r="B29" s="60">
        <v>347</v>
      </c>
      <c r="C29" s="60">
        <v>405</v>
      </c>
      <c r="D29" s="60">
        <v>344</v>
      </c>
      <c r="E29" s="60">
        <v>621</v>
      </c>
      <c r="F29" s="61">
        <v>434</v>
      </c>
      <c r="G29" s="60">
        <v>476</v>
      </c>
      <c r="H29" s="62">
        <v>384</v>
      </c>
      <c r="I29" s="60">
        <v>425</v>
      </c>
      <c r="J29" s="60">
        <v>752</v>
      </c>
      <c r="K29" s="60">
        <v>965</v>
      </c>
      <c r="L29" s="60">
        <v>910</v>
      </c>
      <c r="M29" s="60">
        <v>809</v>
      </c>
      <c r="N29" s="60">
        <v>966</v>
      </c>
      <c r="O29" s="60">
        <v>189</v>
      </c>
      <c r="P29" s="60">
        <v>158</v>
      </c>
      <c r="Q29" s="60">
        <v>179</v>
      </c>
      <c r="R29" s="60">
        <v>231</v>
      </c>
      <c r="S29" s="63">
        <v>207</v>
      </c>
    </row>
    <row r="30" spans="1:19" s="44" customFormat="1" ht="18" customHeight="1">
      <c r="A30" s="64" t="s">
        <v>84</v>
      </c>
      <c r="B30" s="60">
        <v>489</v>
      </c>
      <c r="C30" s="60">
        <v>410</v>
      </c>
      <c r="D30" s="60">
        <v>531</v>
      </c>
      <c r="E30" s="60">
        <v>668</v>
      </c>
      <c r="F30" s="61">
        <v>484</v>
      </c>
      <c r="G30" s="60">
        <v>532</v>
      </c>
      <c r="H30" s="62">
        <v>594</v>
      </c>
      <c r="I30" s="60">
        <v>544</v>
      </c>
      <c r="J30" s="60">
        <v>899</v>
      </c>
      <c r="K30" s="60">
        <v>1199</v>
      </c>
      <c r="L30" s="60">
        <v>1016</v>
      </c>
      <c r="M30" s="60">
        <v>1138</v>
      </c>
      <c r="N30" s="60">
        <v>1195</v>
      </c>
      <c r="O30" s="60">
        <v>289</v>
      </c>
      <c r="P30" s="60">
        <v>235</v>
      </c>
      <c r="Q30" s="60">
        <v>275</v>
      </c>
      <c r="R30" s="60">
        <v>303</v>
      </c>
      <c r="S30" s="63">
        <v>351</v>
      </c>
    </row>
    <row r="31" spans="1:19" s="44" customFormat="1" ht="18" customHeight="1">
      <c r="A31" s="64" t="s">
        <v>85</v>
      </c>
      <c r="B31" s="60">
        <v>987</v>
      </c>
      <c r="C31" s="60">
        <v>941</v>
      </c>
      <c r="D31" s="60">
        <v>932</v>
      </c>
      <c r="E31" s="60">
        <v>1473</v>
      </c>
      <c r="F31" s="61">
        <v>1057</v>
      </c>
      <c r="G31" s="60">
        <v>1071</v>
      </c>
      <c r="H31" s="62">
        <v>1191</v>
      </c>
      <c r="I31" s="60">
        <v>1018</v>
      </c>
      <c r="J31" s="60">
        <v>1928</v>
      </c>
      <c r="K31" s="60">
        <v>2405</v>
      </c>
      <c r="L31" s="60">
        <v>2128</v>
      </c>
      <c r="M31" s="60">
        <v>2209</v>
      </c>
      <c r="N31" s="60">
        <v>3455</v>
      </c>
      <c r="O31" s="60">
        <v>566</v>
      </c>
      <c r="P31" s="60">
        <v>463</v>
      </c>
      <c r="Q31" s="60">
        <v>506</v>
      </c>
      <c r="R31" s="60">
        <v>533</v>
      </c>
      <c r="S31" s="63">
        <v>659</v>
      </c>
    </row>
    <row r="32" spans="1:19" s="44" customFormat="1" ht="18" customHeight="1">
      <c r="A32" s="64" t="s">
        <v>86</v>
      </c>
      <c r="B32" s="60">
        <v>5872</v>
      </c>
      <c r="C32" s="60">
        <v>5712</v>
      </c>
      <c r="D32" s="60">
        <v>4976</v>
      </c>
      <c r="E32" s="60">
        <v>7946</v>
      </c>
      <c r="F32" s="61">
        <v>5755</v>
      </c>
      <c r="G32" s="60">
        <v>6803</v>
      </c>
      <c r="H32" s="62">
        <v>6090</v>
      </c>
      <c r="I32" s="60">
        <v>6133</v>
      </c>
      <c r="J32" s="60">
        <v>11584</v>
      </c>
      <c r="K32" s="60">
        <v>12922</v>
      </c>
      <c r="L32" s="60">
        <v>12558</v>
      </c>
      <c r="M32" s="60">
        <v>12223</v>
      </c>
      <c r="N32" s="60">
        <v>16200</v>
      </c>
      <c r="O32" s="60">
        <v>2910</v>
      </c>
      <c r="P32" s="60">
        <v>3249</v>
      </c>
      <c r="Q32" s="60">
        <v>3418</v>
      </c>
      <c r="R32" s="60">
        <v>3859</v>
      </c>
      <c r="S32" s="63">
        <v>2828</v>
      </c>
    </row>
    <row r="33" spans="1:19" s="44" customFormat="1" ht="18" customHeight="1">
      <c r="A33" s="64" t="s">
        <v>87</v>
      </c>
      <c r="B33" s="60">
        <v>2073</v>
      </c>
      <c r="C33" s="60">
        <v>1731</v>
      </c>
      <c r="D33" s="60">
        <v>1663</v>
      </c>
      <c r="E33" s="60">
        <v>2440</v>
      </c>
      <c r="F33" s="61">
        <v>1764</v>
      </c>
      <c r="G33" s="60">
        <v>2042</v>
      </c>
      <c r="H33" s="62">
        <v>2178</v>
      </c>
      <c r="I33" s="65">
        <v>2150</v>
      </c>
      <c r="J33" s="60">
        <v>3804</v>
      </c>
      <c r="K33" s="60">
        <v>4103</v>
      </c>
      <c r="L33" s="60">
        <v>3806</v>
      </c>
      <c r="M33" s="60">
        <v>4328</v>
      </c>
      <c r="N33" s="60">
        <v>7480</v>
      </c>
      <c r="O33" s="60">
        <v>1016</v>
      </c>
      <c r="P33" s="60">
        <v>942</v>
      </c>
      <c r="Q33" s="60">
        <v>1200</v>
      </c>
      <c r="R33" s="60">
        <v>1126</v>
      </c>
      <c r="S33" s="63">
        <v>1302</v>
      </c>
    </row>
    <row r="34" spans="1:19" s="44" customFormat="1" ht="18" customHeight="1">
      <c r="A34" s="64" t="s">
        <v>88</v>
      </c>
      <c r="B34" s="60">
        <v>100</v>
      </c>
      <c r="C34" s="60">
        <v>96</v>
      </c>
      <c r="D34" s="60">
        <v>170</v>
      </c>
      <c r="E34" s="60">
        <v>175</v>
      </c>
      <c r="F34" s="61">
        <v>162</v>
      </c>
      <c r="G34" s="60">
        <v>150</v>
      </c>
      <c r="H34" s="62">
        <v>170</v>
      </c>
      <c r="I34" s="60">
        <v>157</v>
      </c>
      <c r="J34" s="60">
        <v>196</v>
      </c>
      <c r="K34" s="60">
        <v>345</v>
      </c>
      <c r="L34" s="60">
        <v>312</v>
      </c>
      <c r="M34" s="60">
        <v>327</v>
      </c>
      <c r="N34" s="60">
        <v>353</v>
      </c>
      <c r="O34" s="60">
        <v>85</v>
      </c>
      <c r="P34" s="60">
        <v>34</v>
      </c>
      <c r="Q34" s="60">
        <v>51</v>
      </c>
      <c r="R34" s="60">
        <v>56</v>
      </c>
      <c r="S34" s="63">
        <v>75</v>
      </c>
    </row>
    <row r="35" spans="1:19" s="44" customFormat="1" ht="18" customHeight="1">
      <c r="A35" s="64" t="s">
        <v>89</v>
      </c>
      <c r="B35" s="60">
        <v>167</v>
      </c>
      <c r="C35" s="60">
        <v>176</v>
      </c>
      <c r="D35" s="60">
        <v>205</v>
      </c>
      <c r="E35" s="60">
        <v>370</v>
      </c>
      <c r="F35" s="61">
        <v>204</v>
      </c>
      <c r="G35" s="60">
        <v>188</v>
      </c>
      <c r="H35" s="62">
        <v>152</v>
      </c>
      <c r="I35" s="60">
        <v>211</v>
      </c>
      <c r="J35" s="60">
        <v>343</v>
      </c>
      <c r="K35" s="60">
        <v>575</v>
      </c>
      <c r="L35" s="60">
        <v>392</v>
      </c>
      <c r="M35" s="60">
        <v>363</v>
      </c>
      <c r="N35" s="60">
        <v>418</v>
      </c>
      <c r="O35" s="60">
        <v>45</v>
      </c>
      <c r="P35" s="60">
        <v>124</v>
      </c>
      <c r="Q35" s="60">
        <v>131</v>
      </c>
      <c r="R35" s="60">
        <v>158</v>
      </c>
      <c r="S35" s="63">
        <v>140</v>
      </c>
    </row>
    <row r="36" spans="1:19" s="44" customFormat="1" ht="18" customHeight="1">
      <c r="A36" s="64" t="s">
        <v>90</v>
      </c>
      <c r="B36" s="60">
        <v>97</v>
      </c>
      <c r="C36" s="60">
        <v>99</v>
      </c>
      <c r="D36" s="60">
        <v>85</v>
      </c>
      <c r="E36" s="60">
        <v>180</v>
      </c>
      <c r="F36" s="61">
        <v>121</v>
      </c>
      <c r="G36" s="60">
        <v>98</v>
      </c>
      <c r="H36" s="62">
        <v>72</v>
      </c>
      <c r="I36" s="60">
        <v>56</v>
      </c>
      <c r="J36" s="60">
        <v>196</v>
      </c>
      <c r="K36" s="60">
        <v>265</v>
      </c>
      <c r="L36" s="60">
        <v>219</v>
      </c>
      <c r="M36" s="60">
        <v>128</v>
      </c>
      <c r="N36" s="60">
        <v>77</v>
      </c>
      <c r="O36" s="60">
        <v>13</v>
      </c>
      <c r="P36" s="60">
        <v>32</v>
      </c>
      <c r="Q36" s="60">
        <v>58</v>
      </c>
      <c r="R36" s="60">
        <v>54</v>
      </c>
      <c r="S36" s="63">
        <v>60</v>
      </c>
    </row>
    <row r="37" spans="1:19" s="44" customFormat="1" ht="18" customHeight="1">
      <c r="A37" s="64" t="s">
        <v>91</v>
      </c>
      <c r="B37" s="60">
        <v>127</v>
      </c>
      <c r="C37" s="60">
        <v>125</v>
      </c>
      <c r="D37" s="60">
        <v>94</v>
      </c>
      <c r="E37" s="60">
        <v>147</v>
      </c>
      <c r="F37" s="61">
        <v>92</v>
      </c>
      <c r="G37" s="60">
        <v>79</v>
      </c>
      <c r="H37" s="62">
        <v>108</v>
      </c>
      <c r="I37" s="60">
        <v>128</v>
      </c>
      <c r="J37" s="60">
        <v>252</v>
      </c>
      <c r="K37" s="60">
        <v>241</v>
      </c>
      <c r="L37" s="60">
        <v>171</v>
      </c>
      <c r="M37" s="60">
        <v>236</v>
      </c>
      <c r="N37" s="60">
        <v>296</v>
      </c>
      <c r="O37" s="60">
        <v>56</v>
      </c>
      <c r="P37" s="60">
        <v>51</v>
      </c>
      <c r="Q37" s="60">
        <v>94</v>
      </c>
      <c r="R37" s="60">
        <v>109</v>
      </c>
      <c r="S37" s="63">
        <v>94</v>
      </c>
    </row>
    <row r="38" spans="1:19" s="44" customFormat="1" ht="18" customHeight="1">
      <c r="A38" s="64" t="s">
        <v>92</v>
      </c>
      <c r="B38" s="60">
        <v>703</v>
      </c>
      <c r="C38" s="60">
        <v>751</v>
      </c>
      <c r="D38" s="60">
        <v>667</v>
      </c>
      <c r="E38" s="60">
        <v>1043</v>
      </c>
      <c r="F38" s="61">
        <v>678</v>
      </c>
      <c r="G38" s="60">
        <v>768</v>
      </c>
      <c r="H38" s="62">
        <v>738</v>
      </c>
      <c r="I38" s="65">
        <v>572</v>
      </c>
      <c r="J38" s="60">
        <v>1454</v>
      </c>
      <c r="K38" s="60">
        <v>1710</v>
      </c>
      <c r="L38" s="60">
        <v>1446</v>
      </c>
      <c r="M38" s="60">
        <v>1310</v>
      </c>
      <c r="N38" s="60">
        <v>1943</v>
      </c>
      <c r="O38" s="60">
        <v>390</v>
      </c>
      <c r="P38" s="60">
        <v>508</v>
      </c>
      <c r="Q38" s="60">
        <v>611</v>
      </c>
      <c r="R38" s="60">
        <v>605</v>
      </c>
      <c r="S38" s="63">
        <v>643</v>
      </c>
    </row>
    <row r="39" spans="1:19" s="44" customFormat="1" ht="18" customHeight="1">
      <c r="A39" s="64" t="s">
        <v>93</v>
      </c>
      <c r="B39" s="60">
        <v>830</v>
      </c>
      <c r="C39" s="60">
        <v>923</v>
      </c>
      <c r="D39" s="60">
        <v>913</v>
      </c>
      <c r="E39" s="60">
        <v>1849</v>
      </c>
      <c r="F39" s="61">
        <v>1160</v>
      </c>
      <c r="G39" s="60">
        <v>1302</v>
      </c>
      <c r="H39" s="62">
        <v>1371</v>
      </c>
      <c r="I39" s="60">
        <v>1378</v>
      </c>
      <c r="J39" s="60">
        <v>1753</v>
      </c>
      <c r="K39" s="60">
        <v>2762</v>
      </c>
      <c r="L39" s="60">
        <v>2462</v>
      </c>
      <c r="M39" s="60">
        <v>2749</v>
      </c>
      <c r="N39" s="60">
        <v>2683</v>
      </c>
      <c r="O39" s="60">
        <v>449</v>
      </c>
      <c r="P39" s="60">
        <v>392</v>
      </c>
      <c r="Q39" s="60">
        <v>492</v>
      </c>
      <c r="R39" s="60">
        <v>634</v>
      </c>
      <c r="S39" s="63">
        <v>689</v>
      </c>
    </row>
    <row r="40" spans="1:19" s="44" customFormat="1" ht="18" customHeight="1">
      <c r="A40" s="64" t="s">
        <v>94</v>
      </c>
      <c r="B40" s="60">
        <v>401</v>
      </c>
      <c r="C40" s="60">
        <v>379</v>
      </c>
      <c r="D40" s="60">
        <v>416</v>
      </c>
      <c r="E40" s="60">
        <v>573</v>
      </c>
      <c r="F40" s="61">
        <v>422</v>
      </c>
      <c r="G40" s="60">
        <v>379</v>
      </c>
      <c r="H40" s="62">
        <v>405</v>
      </c>
      <c r="I40" s="60">
        <v>418</v>
      </c>
      <c r="J40" s="60">
        <v>780</v>
      </c>
      <c r="K40" s="60">
        <v>989</v>
      </c>
      <c r="L40" s="60">
        <v>801</v>
      </c>
      <c r="M40" s="60">
        <v>823</v>
      </c>
      <c r="N40" s="60">
        <v>676</v>
      </c>
      <c r="O40" s="60">
        <v>230</v>
      </c>
      <c r="P40" s="60">
        <v>192</v>
      </c>
      <c r="Q40" s="60">
        <v>190</v>
      </c>
      <c r="R40" s="60">
        <v>252</v>
      </c>
      <c r="S40" s="63">
        <v>204</v>
      </c>
    </row>
    <row r="41" spans="1:19" s="44" customFormat="1" ht="18" customHeight="1">
      <c r="A41" s="64" t="s">
        <v>95</v>
      </c>
      <c r="B41" s="60">
        <v>230</v>
      </c>
      <c r="C41" s="60">
        <v>196</v>
      </c>
      <c r="D41" s="60">
        <v>236</v>
      </c>
      <c r="E41" s="60">
        <v>367</v>
      </c>
      <c r="F41" s="61">
        <v>216</v>
      </c>
      <c r="G41" s="60">
        <v>211</v>
      </c>
      <c r="H41" s="62">
        <v>266</v>
      </c>
      <c r="I41" s="60">
        <v>257</v>
      </c>
      <c r="J41" s="60">
        <v>426</v>
      </c>
      <c r="K41" s="60">
        <v>603</v>
      </c>
      <c r="L41" s="60">
        <v>427</v>
      </c>
      <c r="M41" s="60">
        <v>523</v>
      </c>
      <c r="N41" s="60">
        <v>501</v>
      </c>
      <c r="O41" s="60">
        <v>82</v>
      </c>
      <c r="P41" s="60">
        <v>82</v>
      </c>
      <c r="Q41" s="60">
        <v>76</v>
      </c>
      <c r="R41" s="60">
        <v>144</v>
      </c>
      <c r="S41" s="63">
        <v>197</v>
      </c>
    </row>
    <row r="42" spans="1:19" s="44" customFormat="1" ht="18" customHeight="1">
      <c r="A42" s="64" t="s">
        <v>96</v>
      </c>
      <c r="B42" s="60">
        <v>348</v>
      </c>
      <c r="C42" s="60">
        <v>307</v>
      </c>
      <c r="D42" s="60">
        <v>343</v>
      </c>
      <c r="E42" s="60">
        <v>543</v>
      </c>
      <c r="F42" s="61">
        <v>535</v>
      </c>
      <c r="G42" s="60">
        <v>414</v>
      </c>
      <c r="H42" s="62">
        <v>393</v>
      </c>
      <c r="I42" s="65">
        <v>386</v>
      </c>
      <c r="J42" s="60">
        <v>655</v>
      </c>
      <c r="K42" s="60">
        <v>886</v>
      </c>
      <c r="L42" s="60">
        <v>949</v>
      </c>
      <c r="M42" s="60">
        <v>779</v>
      </c>
      <c r="N42" s="60">
        <v>591</v>
      </c>
      <c r="O42" s="60">
        <v>109</v>
      </c>
      <c r="P42" s="60">
        <v>147</v>
      </c>
      <c r="Q42" s="60">
        <v>125</v>
      </c>
      <c r="R42" s="60">
        <v>146</v>
      </c>
      <c r="S42" s="63">
        <v>108</v>
      </c>
    </row>
    <row r="43" spans="1:19" s="44" customFormat="1" ht="18" customHeight="1">
      <c r="A43" s="64" t="s">
        <v>97</v>
      </c>
      <c r="B43" s="60">
        <v>593</v>
      </c>
      <c r="C43" s="60">
        <v>591</v>
      </c>
      <c r="D43" s="60">
        <v>385</v>
      </c>
      <c r="E43" s="60">
        <v>606</v>
      </c>
      <c r="F43" s="61">
        <v>492</v>
      </c>
      <c r="G43" s="60">
        <v>458</v>
      </c>
      <c r="H43" s="62">
        <v>438</v>
      </c>
      <c r="I43" s="60">
        <v>771</v>
      </c>
      <c r="J43" s="60">
        <v>1184</v>
      </c>
      <c r="K43" s="60">
        <v>991</v>
      </c>
      <c r="L43" s="60">
        <v>950</v>
      </c>
      <c r="M43" s="60">
        <v>1209</v>
      </c>
      <c r="N43" s="60">
        <v>813</v>
      </c>
      <c r="O43" s="60">
        <v>184</v>
      </c>
      <c r="P43" s="60">
        <v>225</v>
      </c>
      <c r="Q43" s="60">
        <v>188</v>
      </c>
      <c r="R43" s="60">
        <v>256</v>
      </c>
      <c r="S43" s="63">
        <v>266</v>
      </c>
    </row>
    <row r="44" spans="1:19" s="44" customFormat="1" ht="18" customHeight="1">
      <c r="A44" s="64" t="s">
        <v>98</v>
      </c>
      <c r="B44" s="60">
        <v>259</v>
      </c>
      <c r="C44" s="60">
        <v>181</v>
      </c>
      <c r="D44" s="60">
        <v>210</v>
      </c>
      <c r="E44" s="60">
        <v>255</v>
      </c>
      <c r="F44" s="61">
        <v>116</v>
      </c>
      <c r="G44" s="60">
        <v>151</v>
      </c>
      <c r="H44" s="62">
        <v>197</v>
      </c>
      <c r="I44" s="60">
        <v>186</v>
      </c>
      <c r="J44" s="60">
        <v>440</v>
      </c>
      <c r="K44" s="60">
        <v>465</v>
      </c>
      <c r="L44" s="60">
        <v>267</v>
      </c>
      <c r="M44" s="60">
        <v>383</v>
      </c>
      <c r="N44" s="60">
        <v>382</v>
      </c>
      <c r="O44" s="60">
        <v>100</v>
      </c>
      <c r="P44" s="60">
        <v>80</v>
      </c>
      <c r="Q44" s="60">
        <v>83</v>
      </c>
      <c r="R44" s="60">
        <v>128</v>
      </c>
      <c r="S44" s="63">
        <v>99</v>
      </c>
    </row>
    <row r="45" spans="1:19" s="44" customFormat="1" ht="18" customHeight="1">
      <c r="A45" s="64" t="s">
        <v>99</v>
      </c>
      <c r="B45" s="60">
        <v>2433</v>
      </c>
      <c r="C45" s="60">
        <v>2287</v>
      </c>
      <c r="D45" s="60">
        <v>2207</v>
      </c>
      <c r="E45" s="60">
        <v>3889</v>
      </c>
      <c r="F45" s="61">
        <v>2817</v>
      </c>
      <c r="G45" s="60">
        <v>3099</v>
      </c>
      <c r="H45" s="62">
        <v>2996</v>
      </c>
      <c r="I45" s="60">
        <v>2946</v>
      </c>
      <c r="J45" s="60">
        <v>4720</v>
      </c>
      <c r="K45" s="60">
        <v>6096</v>
      </c>
      <c r="L45" s="60">
        <v>5916</v>
      </c>
      <c r="M45" s="60">
        <v>5942</v>
      </c>
      <c r="N45" s="60">
        <v>7024</v>
      </c>
      <c r="O45" s="60">
        <v>1710</v>
      </c>
      <c r="P45" s="60">
        <v>1433</v>
      </c>
      <c r="Q45" s="60">
        <v>2096</v>
      </c>
      <c r="R45" s="60">
        <v>2637</v>
      </c>
      <c r="S45" s="63">
        <v>2350</v>
      </c>
    </row>
    <row r="46" spans="1:19" s="44" customFormat="1" ht="18" customHeight="1">
      <c r="A46" s="64" t="s">
        <v>100</v>
      </c>
      <c r="B46" s="60">
        <v>449</v>
      </c>
      <c r="C46" s="60">
        <v>413</v>
      </c>
      <c r="D46" s="60">
        <v>454</v>
      </c>
      <c r="E46" s="60">
        <v>706</v>
      </c>
      <c r="F46" s="61">
        <v>425</v>
      </c>
      <c r="G46" s="60">
        <v>650</v>
      </c>
      <c r="H46" s="62">
        <v>475</v>
      </c>
      <c r="I46" s="60">
        <v>608</v>
      </c>
      <c r="J46" s="60">
        <v>862</v>
      </c>
      <c r="K46" s="60">
        <v>1160</v>
      </c>
      <c r="L46" s="60">
        <v>1075</v>
      </c>
      <c r="M46" s="60">
        <v>1083</v>
      </c>
      <c r="N46" s="60">
        <v>1106</v>
      </c>
      <c r="O46" s="60">
        <v>186</v>
      </c>
      <c r="P46" s="60">
        <v>180</v>
      </c>
      <c r="Q46" s="60">
        <v>244</v>
      </c>
      <c r="R46" s="60">
        <v>397</v>
      </c>
      <c r="S46" s="63">
        <v>210</v>
      </c>
    </row>
    <row r="47" spans="1:19" s="44" customFormat="1" ht="18" customHeight="1">
      <c r="A47" s="64" t="s">
        <v>101</v>
      </c>
      <c r="B47" s="60">
        <v>494</v>
      </c>
      <c r="C47" s="60">
        <v>404</v>
      </c>
      <c r="D47" s="60">
        <v>306</v>
      </c>
      <c r="E47" s="60">
        <v>420</v>
      </c>
      <c r="F47" s="61">
        <v>292</v>
      </c>
      <c r="G47" s="60">
        <v>360</v>
      </c>
      <c r="H47" s="62">
        <v>341</v>
      </c>
      <c r="I47" s="60">
        <v>381</v>
      </c>
      <c r="J47" s="60">
        <v>898</v>
      </c>
      <c r="K47" s="60">
        <v>726</v>
      </c>
      <c r="L47" s="60">
        <v>652</v>
      </c>
      <c r="M47" s="60">
        <v>722</v>
      </c>
      <c r="N47" s="60">
        <v>653</v>
      </c>
      <c r="O47" s="60">
        <v>163</v>
      </c>
      <c r="P47" s="60">
        <v>160</v>
      </c>
      <c r="Q47" s="60">
        <v>206</v>
      </c>
      <c r="R47" s="60">
        <v>244</v>
      </c>
      <c r="S47" s="63">
        <v>208</v>
      </c>
    </row>
    <row r="48" spans="1:19" s="44" customFormat="1" ht="18" customHeight="1">
      <c r="A48" s="64" t="s">
        <v>102</v>
      </c>
      <c r="B48" s="60">
        <v>434</v>
      </c>
      <c r="C48" s="60">
        <v>305</v>
      </c>
      <c r="D48" s="60">
        <v>310</v>
      </c>
      <c r="E48" s="60">
        <v>467</v>
      </c>
      <c r="F48" s="61">
        <v>356</v>
      </c>
      <c r="G48" s="60">
        <v>410</v>
      </c>
      <c r="H48" s="62">
        <v>476</v>
      </c>
      <c r="I48" s="60">
        <v>477</v>
      </c>
      <c r="J48" s="60">
        <v>739</v>
      </c>
      <c r="K48" s="60">
        <v>777</v>
      </c>
      <c r="L48" s="60">
        <v>766</v>
      </c>
      <c r="M48" s="60">
        <v>953</v>
      </c>
      <c r="N48" s="60">
        <v>1057</v>
      </c>
      <c r="O48" s="60">
        <v>229</v>
      </c>
      <c r="P48" s="60">
        <v>171</v>
      </c>
      <c r="Q48" s="60">
        <v>240</v>
      </c>
      <c r="R48" s="60">
        <v>253</v>
      </c>
      <c r="S48" s="63">
        <v>257</v>
      </c>
    </row>
    <row r="49" spans="1:19" s="44" customFormat="1" ht="18" customHeight="1">
      <c r="A49" s="64" t="s">
        <v>103</v>
      </c>
      <c r="B49" s="60">
        <v>363</v>
      </c>
      <c r="C49" s="60">
        <v>545</v>
      </c>
      <c r="D49" s="60">
        <v>410</v>
      </c>
      <c r="E49" s="60">
        <v>759</v>
      </c>
      <c r="F49" s="61">
        <v>465</v>
      </c>
      <c r="G49" s="60">
        <v>508</v>
      </c>
      <c r="H49" s="62">
        <v>592</v>
      </c>
      <c r="I49" s="60">
        <v>645</v>
      </c>
      <c r="J49" s="60">
        <v>908</v>
      </c>
      <c r="K49" s="60">
        <v>1169</v>
      </c>
      <c r="L49" s="60">
        <v>973</v>
      </c>
      <c r="M49" s="60">
        <v>1237</v>
      </c>
      <c r="N49" s="60">
        <v>1306</v>
      </c>
      <c r="O49" s="60">
        <v>255</v>
      </c>
      <c r="P49" s="60">
        <v>191</v>
      </c>
      <c r="Q49" s="60">
        <v>323</v>
      </c>
      <c r="R49" s="60">
        <v>324</v>
      </c>
      <c r="S49" s="63">
        <v>311</v>
      </c>
    </row>
    <row r="50" spans="1:19" s="44" customFormat="1" ht="18" customHeight="1">
      <c r="A50" s="64" t="s">
        <v>104</v>
      </c>
      <c r="B50" s="60">
        <v>395</v>
      </c>
      <c r="C50" s="60">
        <v>388</v>
      </c>
      <c r="D50" s="60">
        <v>326</v>
      </c>
      <c r="E50" s="60">
        <v>1076</v>
      </c>
      <c r="F50" s="61">
        <v>465</v>
      </c>
      <c r="G50" s="60">
        <v>745</v>
      </c>
      <c r="H50" s="62">
        <v>742</v>
      </c>
      <c r="I50" s="65">
        <v>577</v>
      </c>
      <c r="J50" s="60">
        <v>783</v>
      </c>
      <c r="K50" s="60">
        <v>1402</v>
      </c>
      <c r="L50" s="60">
        <v>1210</v>
      </c>
      <c r="M50" s="60">
        <v>1319</v>
      </c>
      <c r="N50" s="60">
        <v>1139</v>
      </c>
      <c r="O50" s="60">
        <v>261</v>
      </c>
      <c r="P50" s="60">
        <v>319</v>
      </c>
      <c r="Q50" s="60">
        <v>271</v>
      </c>
      <c r="R50" s="60">
        <v>263</v>
      </c>
      <c r="S50" s="63">
        <v>405</v>
      </c>
    </row>
    <row r="51" spans="1:19" s="44" customFormat="1" ht="18" customHeight="1">
      <c r="A51" s="64" t="s">
        <v>105</v>
      </c>
      <c r="B51" s="60">
        <v>357</v>
      </c>
      <c r="C51" s="60">
        <v>318</v>
      </c>
      <c r="D51" s="60">
        <v>261</v>
      </c>
      <c r="E51" s="60">
        <v>352</v>
      </c>
      <c r="F51" s="61">
        <v>226</v>
      </c>
      <c r="G51" s="60">
        <v>244</v>
      </c>
      <c r="H51" s="62">
        <v>268</v>
      </c>
      <c r="I51" s="60">
        <v>279</v>
      </c>
      <c r="J51" s="60">
        <v>675</v>
      </c>
      <c r="K51" s="60">
        <v>613</v>
      </c>
      <c r="L51" s="60">
        <v>470</v>
      </c>
      <c r="M51" s="60">
        <v>547</v>
      </c>
      <c r="N51" s="60">
        <v>452</v>
      </c>
      <c r="O51" s="60">
        <v>101</v>
      </c>
      <c r="P51" s="60">
        <v>85</v>
      </c>
      <c r="Q51" s="60">
        <v>78</v>
      </c>
      <c r="R51" s="60">
        <v>122</v>
      </c>
      <c r="S51" s="63">
        <v>116</v>
      </c>
    </row>
    <row r="52" spans="1:19" s="44" customFormat="1" ht="18" customHeight="1" thickBot="1">
      <c r="A52" s="66" t="s">
        <v>106</v>
      </c>
      <c r="B52" s="60">
        <v>658</v>
      </c>
      <c r="C52" s="60">
        <v>599</v>
      </c>
      <c r="D52" s="60">
        <v>801</v>
      </c>
      <c r="E52" s="60">
        <v>1169</v>
      </c>
      <c r="F52" s="67">
        <v>788</v>
      </c>
      <c r="G52" s="60">
        <v>856</v>
      </c>
      <c r="H52" s="68">
        <v>952</v>
      </c>
      <c r="I52" s="68">
        <v>785</v>
      </c>
      <c r="J52" s="69">
        <v>1257</v>
      </c>
      <c r="K52" s="69">
        <v>1970</v>
      </c>
      <c r="L52" s="69">
        <v>1644</v>
      </c>
      <c r="M52" s="69">
        <v>1737</v>
      </c>
      <c r="N52" s="70">
        <v>2254</v>
      </c>
      <c r="O52" s="70">
        <v>436</v>
      </c>
      <c r="P52" s="70">
        <v>436</v>
      </c>
      <c r="Q52" s="70">
        <v>483</v>
      </c>
      <c r="R52" s="70">
        <v>568</v>
      </c>
      <c r="S52" s="63">
        <v>436</v>
      </c>
    </row>
    <row r="53" spans="1:19" s="44" customFormat="1" ht="18" customHeight="1" thickBot="1" thickTop="1">
      <c r="A53" s="71" t="s">
        <v>56</v>
      </c>
      <c r="B53" s="72">
        <v>50108</v>
      </c>
      <c r="C53" s="73">
        <v>46627</v>
      </c>
      <c r="D53" s="72">
        <v>41892</v>
      </c>
      <c r="E53" s="73">
        <v>69154</v>
      </c>
      <c r="F53" s="72">
        <v>48674</v>
      </c>
      <c r="G53" s="73">
        <v>54532</v>
      </c>
      <c r="H53" s="72">
        <v>53503</v>
      </c>
      <c r="I53" s="73">
        <v>53763</v>
      </c>
      <c r="J53" s="74">
        <v>96735</v>
      </c>
      <c r="K53" s="74">
        <v>111046</v>
      </c>
      <c r="L53" s="74">
        <v>103206</v>
      </c>
      <c r="M53" s="74">
        <v>107266</v>
      </c>
      <c r="N53" s="75">
        <v>141269</v>
      </c>
      <c r="O53" s="75">
        <v>25695</v>
      </c>
      <c r="P53" s="75">
        <v>24938</v>
      </c>
      <c r="Q53" s="75">
        <v>28873</v>
      </c>
      <c r="R53" s="75">
        <v>29405</v>
      </c>
      <c r="S53" s="76">
        <v>31420</v>
      </c>
    </row>
    <row r="54" spans="1:19" s="44" customFormat="1" ht="18" customHeight="1" thickTop="1">
      <c r="A54" s="71" t="s">
        <v>154</v>
      </c>
      <c r="B54" s="77"/>
      <c r="C54" s="78">
        <v>96735</v>
      </c>
      <c r="D54" s="77"/>
      <c r="E54" s="78">
        <v>111046</v>
      </c>
      <c r="F54" s="77"/>
      <c r="G54" s="78">
        <v>103206</v>
      </c>
      <c r="H54" s="77"/>
      <c r="I54" s="78">
        <v>107266</v>
      </c>
      <c r="J54" s="79">
        <v>96735</v>
      </c>
      <c r="K54" s="80">
        <v>111046</v>
      </c>
      <c r="L54" s="80">
        <v>103206</v>
      </c>
      <c r="M54" s="80">
        <v>107266</v>
      </c>
      <c r="N54" s="80">
        <v>141269</v>
      </c>
      <c r="O54" s="316">
        <v>108911</v>
      </c>
      <c r="P54" s="317"/>
      <c r="Q54" s="317"/>
      <c r="R54" s="318"/>
      <c r="S54" s="81">
        <v>31420</v>
      </c>
    </row>
    <row r="55" spans="1:19" s="44" customFormat="1" ht="15" customHeight="1">
      <c r="A55" s="82"/>
      <c r="B55" s="83"/>
      <c r="C55" s="83"/>
      <c r="D55" s="83"/>
      <c r="E55" s="83"/>
      <c r="F55" s="83"/>
      <c r="G55" s="83"/>
      <c r="H55" s="84"/>
      <c r="I55" s="85"/>
      <c r="J55" s="85"/>
      <c r="K55" s="85"/>
      <c r="L55" s="85"/>
      <c r="M55" s="85"/>
      <c r="N55" s="85"/>
      <c r="O55" s="85"/>
      <c r="P55" s="85"/>
      <c r="Q55" s="85"/>
      <c r="R55" s="85"/>
      <c r="S55" s="86"/>
    </row>
    <row r="56" ht="27" customHeight="1">
      <c r="S56" s="90"/>
    </row>
    <row r="57" ht="27" customHeight="1">
      <c r="S57" s="90"/>
    </row>
    <row r="58" ht="27" customHeight="1">
      <c r="S58" s="90"/>
    </row>
    <row r="59" ht="27" customHeight="1">
      <c r="S59" s="90"/>
    </row>
    <row r="60" ht="27" customHeight="1">
      <c r="S60" s="90"/>
    </row>
    <row r="61" ht="27" customHeight="1">
      <c r="S61" s="90"/>
    </row>
    <row r="62" ht="27" customHeight="1">
      <c r="S62" s="90"/>
    </row>
    <row r="63" ht="27" customHeight="1">
      <c r="S63" s="90"/>
    </row>
    <row r="64" ht="27" customHeight="1">
      <c r="S64" s="90"/>
    </row>
    <row r="65" ht="27" customHeight="1">
      <c r="S65" s="91"/>
    </row>
    <row r="66" ht="27" customHeight="1">
      <c r="S66" s="91"/>
    </row>
    <row r="67" ht="27" customHeight="1">
      <c r="S67" s="91"/>
    </row>
    <row r="68" ht="27" customHeight="1">
      <c r="S68" s="91"/>
    </row>
    <row r="69" ht="27" customHeight="1">
      <c r="S69" s="91"/>
    </row>
    <row r="70" ht="27" customHeight="1">
      <c r="S70" s="91"/>
    </row>
    <row r="71" ht="27" customHeight="1">
      <c r="S71" s="91"/>
    </row>
    <row r="72" ht="27" customHeight="1">
      <c r="S72" s="91"/>
    </row>
    <row r="73" ht="27" customHeight="1">
      <c r="S73" s="91"/>
    </row>
    <row r="74" ht="27" customHeight="1">
      <c r="S74" s="91"/>
    </row>
    <row r="75" ht="27" customHeight="1">
      <c r="S75" s="91"/>
    </row>
    <row r="76" ht="27" customHeight="1">
      <c r="S76" s="91"/>
    </row>
    <row r="77" ht="27" customHeight="1">
      <c r="S77" s="91"/>
    </row>
    <row r="78" ht="27" customHeight="1">
      <c r="S78" s="91"/>
    </row>
    <row r="79" ht="27" customHeight="1">
      <c r="S79" s="91"/>
    </row>
    <row r="80" ht="27" customHeight="1">
      <c r="S80" s="91"/>
    </row>
    <row r="81" ht="27" customHeight="1">
      <c r="S81" s="91"/>
    </row>
    <row r="82" ht="27" customHeight="1">
      <c r="S82" s="91"/>
    </row>
    <row r="83" ht="27" customHeight="1">
      <c r="S83" s="91"/>
    </row>
    <row r="84" ht="27" customHeight="1">
      <c r="S84" s="91"/>
    </row>
    <row r="85" ht="27" customHeight="1">
      <c r="S85" s="91"/>
    </row>
    <row r="86" ht="27" customHeight="1">
      <c r="S86" s="91"/>
    </row>
    <row r="87" ht="27" customHeight="1">
      <c r="S87" s="91"/>
    </row>
    <row r="88" ht="27" customHeight="1">
      <c r="S88" s="91"/>
    </row>
    <row r="89" ht="27" customHeight="1">
      <c r="S89" s="91"/>
    </row>
    <row r="90" ht="27" customHeight="1">
      <c r="S90" s="91"/>
    </row>
    <row r="91" ht="27" customHeight="1">
      <c r="S91" s="91"/>
    </row>
    <row r="92" ht="27" customHeight="1">
      <c r="S92" s="91"/>
    </row>
    <row r="93" ht="27" customHeight="1">
      <c r="S93" s="91"/>
    </row>
    <row r="94" ht="27" customHeight="1">
      <c r="S94" s="91"/>
    </row>
    <row r="95" ht="27" customHeight="1">
      <c r="S95" s="91"/>
    </row>
    <row r="96" ht="27" customHeight="1">
      <c r="S96" s="91"/>
    </row>
    <row r="97" ht="27" customHeight="1">
      <c r="S97" s="91"/>
    </row>
    <row r="98" ht="27" customHeight="1">
      <c r="S98" s="91"/>
    </row>
  </sheetData>
  <sheetProtection/>
  <mergeCells count="7">
    <mergeCell ref="O54:R54"/>
    <mergeCell ref="A1:S1"/>
    <mergeCell ref="J4:J5"/>
    <mergeCell ref="K4:K5"/>
    <mergeCell ref="L4:L5"/>
    <mergeCell ref="M4:M5"/>
    <mergeCell ref="N4:N5"/>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S67"/>
  <sheetViews>
    <sheetView zoomScalePageLayoutView="0" workbookViewId="0" topLeftCell="A1">
      <selection activeCell="A1" sqref="A1:S1"/>
    </sheetView>
  </sheetViews>
  <sheetFormatPr defaultColWidth="8.75390625" defaultRowHeight="27" customHeight="1" outlineLevelCol="1"/>
  <cols>
    <col min="1" max="1" width="7.50390625" style="87" bestFit="1" customWidth="1"/>
    <col min="2" max="2" width="8.125" style="39" hidden="1" customWidth="1" outlineLevel="1"/>
    <col min="3" max="3" width="8.375" style="39" hidden="1" customWidth="1" outlineLevel="1"/>
    <col min="4" max="4" width="8.125" style="39" hidden="1" customWidth="1" outlineLevel="1"/>
    <col min="5" max="5" width="8.375" style="39" hidden="1" customWidth="1" outlineLevel="1"/>
    <col min="6" max="6" width="8.125" style="39" hidden="1" customWidth="1" outlineLevel="1"/>
    <col min="7" max="7" width="8.375" style="39" hidden="1" customWidth="1" outlineLevel="1"/>
    <col min="8" max="8" width="8.125" style="88" hidden="1" customWidth="1" outlineLevel="1"/>
    <col min="9" max="9" width="8.125" style="89" hidden="1" customWidth="1" outlineLevel="1"/>
    <col min="10" max="10" width="8.125" style="89" customWidth="1" collapsed="1"/>
    <col min="11" max="14" width="8.125" style="89" customWidth="1"/>
    <col min="15" max="19" width="8.125" style="39" customWidth="1"/>
    <col min="20" max="16384" width="8.75390625" style="39" customWidth="1"/>
  </cols>
  <sheetData>
    <row r="1" spans="1:19" s="94" customFormat="1" ht="22.5" customHeight="1">
      <c r="A1" s="334" t="s">
        <v>176</v>
      </c>
      <c r="B1" s="335"/>
      <c r="C1" s="335"/>
      <c r="D1" s="335"/>
      <c r="E1" s="335"/>
      <c r="F1" s="335"/>
      <c r="G1" s="335"/>
      <c r="H1" s="335"/>
      <c r="I1" s="335"/>
      <c r="J1" s="335"/>
      <c r="K1" s="335"/>
      <c r="L1" s="335"/>
      <c r="M1" s="335"/>
      <c r="N1" s="335"/>
      <c r="O1" s="335"/>
      <c r="P1" s="335"/>
      <c r="Q1" s="335"/>
      <c r="R1" s="335"/>
      <c r="S1" s="335"/>
    </row>
    <row r="2" spans="1:19" s="100" customFormat="1" ht="13.5" customHeight="1">
      <c r="A2" s="95"/>
      <c r="B2" s="96"/>
      <c r="C2" s="97"/>
      <c r="D2" s="96"/>
      <c r="E2" s="97"/>
      <c r="F2" s="96"/>
      <c r="G2"/>
      <c r="H2" s="98"/>
      <c r="I2" s="97"/>
      <c r="J2" s="97"/>
      <c r="K2" s="97"/>
      <c r="L2" s="97"/>
      <c r="M2" s="97"/>
      <c r="N2" s="97"/>
      <c r="O2" s="97"/>
      <c r="P2" s="97"/>
      <c r="Q2" s="97"/>
      <c r="R2" s="97"/>
      <c r="S2" s="99" t="s">
        <v>163</v>
      </c>
    </row>
    <row r="3" spans="1:19" s="104" customFormat="1" ht="18.75" customHeight="1">
      <c r="A3" s="101"/>
      <c r="B3" s="102" t="s">
        <v>139</v>
      </c>
      <c r="C3" s="103"/>
      <c r="D3" s="102" t="s">
        <v>140</v>
      </c>
      <c r="E3" s="103"/>
      <c r="F3" s="102" t="s">
        <v>141</v>
      </c>
      <c r="G3" s="103"/>
      <c r="H3" s="102" t="s">
        <v>164</v>
      </c>
      <c r="I3" s="103"/>
      <c r="J3" s="43" t="s">
        <v>165</v>
      </c>
      <c r="K3" s="43" t="s">
        <v>166</v>
      </c>
      <c r="L3" s="43" t="s">
        <v>167</v>
      </c>
      <c r="M3" s="43" t="s">
        <v>168</v>
      </c>
      <c r="N3" s="43" t="s">
        <v>169</v>
      </c>
      <c r="O3" s="43" t="s">
        <v>170</v>
      </c>
      <c r="P3" s="43"/>
      <c r="Q3" s="43"/>
      <c r="R3" s="43"/>
      <c r="S3" s="43" t="s">
        <v>171</v>
      </c>
    </row>
    <row r="4" spans="1:19" s="104" customFormat="1" ht="18.75" customHeight="1">
      <c r="A4" s="105" t="s">
        <v>142</v>
      </c>
      <c r="B4" s="106" t="s">
        <v>143</v>
      </c>
      <c r="C4" s="107" t="s">
        <v>144</v>
      </c>
      <c r="D4" s="106" t="s">
        <v>143</v>
      </c>
      <c r="E4" s="107" t="s">
        <v>144</v>
      </c>
      <c r="F4" s="106" t="s">
        <v>143</v>
      </c>
      <c r="G4" s="107" t="s">
        <v>144</v>
      </c>
      <c r="H4" s="106" t="s">
        <v>143</v>
      </c>
      <c r="I4" s="108" t="s">
        <v>144</v>
      </c>
      <c r="J4" s="336" t="s">
        <v>172</v>
      </c>
      <c r="K4" s="336" t="s">
        <v>172</v>
      </c>
      <c r="L4" s="336" t="s">
        <v>172</v>
      </c>
      <c r="M4" s="336" t="s">
        <v>172</v>
      </c>
      <c r="N4" s="336" t="s">
        <v>172</v>
      </c>
      <c r="O4" s="109" t="s">
        <v>145</v>
      </c>
      <c r="P4" s="110" t="s">
        <v>146</v>
      </c>
      <c r="Q4" s="111" t="s">
        <v>173</v>
      </c>
      <c r="R4" s="109" t="s">
        <v>147</v>
      </c>
      <c r="S4" s="109" t="s">
        <v>145</v>
      </c>
    </row>
    <row r="5" spans="1:19" s="104" customFormat="1" ht="18.75" customHeight="1">
      <c r="A5" s="112"/>
      <c r="B5" s="113" t="s">
        <v>177</v>
      </c>
      <c r="C5" s="114" t="s">
        <v>149</v>
      </c>
      <c r="D5" s="113" t="s">
        <v>177</v>
      </c>
      <c r="E5" s="114" t="s">
        <v>149</v>
      </c>
      <c r="F5" s="115" t="s">
        <v>177</v>
      </c>
      <c r="G5" s="114" t="s">
        <v>149</v>
      </c>
      <c r="H5" s="113" t="s">
        <v>148</v>
      </c>
      <c r="I5" s="116" t="s">
        <v>149</v>
      </c>
      <c r="J5" s="337"/>
      <c r="K5" s="337"/>
      <c r="L5" s="337"/>
      <c r="M5" s="337"/>
      <c r="N5" s="338"/>
      <c r="O5" s="117" t="s">
        <v>151</v>
      </c>
      <c r="P5" s="118" t="s">
        <v>152</v>
      </c>
      <c r="Q5" s="117" t="s">
        <v>174</v>
      </c>
      <c r="R5" s="117" t="s">
        <v>153</v>
      </c>
      <c r="S5" s="117" t="s">
        <v>151</v>
      </c>
    </row>
    <row r="6" spans="1:19" s="44" customFormat="1" ht="18.75" customHeight="1">
      <c r="A6" s="59" t="s">
        <v>60</v>
      </c>
      <c r="B6" s="60">
        <v>647</v>
      </c>
      <c r="C6" s="60">
        <v>589</v>
      </c>
      <c r="D6" s="60">
        <v>500</v>
      </c>
      <c r="E6" s="60">
        <v>982</v>
      </c>
      <c r="F6" s="67">
        <v>568</v>
      </c>
      <c r="G6" s="60">
        <v>873</v>
      </c>
      <c r="H6" s="62">
        <v>795</v>
      </c>
      <c r="I6" s="60">
        <v>735</v>
      </c>
      <c r="J6" s="119">
        <v>1236</v>
      </c>
      <c r="K6" s="119">
        <v>1482</v>
      </c>
      <c r="L6" s="119">
        <v>1441</v>
      </c>
      <c r="M6" s="60">
        <v>1530</v>
      </c>
      <c r="N6" s="60">
        <v>1729</v>
      </c>
      <c r="O6" s="120">
        <v>331</v>
      </c>
      <c r="P6" s="120">
        <v>336</v>
      </c>
      <c r="Q6" s="120">
        <v>329</v>
      </c>
      <c r="R6" s="120">
        <v>433</v>
      </c>
      <c r="S6" s="63">
        <v>392</v>
      </c>
    </row>
    <row r="7" spans="1:19" s="44" customFormat="1" ht="18.75" customHeight="1">
      <c r="A7" s="64" t="s">
        <v>61</v>
      </c>
      <c r="B7" s="60">
        <v>115</v>
      </c>
      <c r="C7" s="60">
        <v>94</v>
      </c>
      <c r="D7" s="60">
        <v>82</v>
      </c>
      <c r="E7" s="60">
        <v>136</v>
      </c>
      <c r="F7" s="61">
        <v>172</v>
      </c>
      <c r="G7" s="60">
        <v>90</v>
      </c>
      <c r="H7" s="62">
        <v>109</v>
      </c>
      <c r="I7" s="60">
        <v>118</v>
      </c>
      <c r="J7" s="60">
        <v>209</v>
      </c>
      <c r="K7" s="60">
        <v>218</v>
      </c>
      <c r="L7" s="60">
        <v>262</v>
      </c>
      <c r="M7" s="60">
        <v>227</v>
      </c>
      <c r="N7" s="60">
        <v>343</v>
      </c>
      <c r="O7" s="63">
        <v>55</v>
      </c>
      <c r="P7" s="63">
        <v>46</v>
      </c>
      <c r="Q7" s="63">
        <v>45</v>
      </c>
      <c r="R7" s="63">
        <v>53</v>
      </c>
      <c r="S7" s="63">
        <v>47</v>
      </c>
    </row>
    <row r="8" spans="1:19" s="44" customFormat="1" ht="18.75" customHeight="1">
      <c r="A8" s="64" t="s">
        <v>62</v>
      </c>
      <c r="B8" s="60">
        <v>108</v>
      </c>
      <c r="C8" s="60">
        <v>121</v>
      </c>
      <c r="D8" s="60">
        <v>104</v>
      </c>
      <c r="E8" s="60">
        <v>182</v>
      </c>
      <c r="F8" s="61">
        <v>164</v>
      </c>
      <c r="G8" s="60">
        <v>122</v>
      </c>
      <c r="H8" s="62">
        <v>146</v>
      </c>
      <c r="I8" s="60">
        <v>144</v>
      </c>
      <c r="J8" s="60">
        <v>229</v>
      </c>
      <c r="K8" s="60">
        <v>286</v>
      </c>
      <c r="L8" s="60">
        <v>286</v>
      </c>
      <c r="M8" s="60">
        <v>290</v>
      </c>
      <c r="N8" s="60">
        <v>378</v>
      </c>
      <c r="O8" s="63">
        <v>57</v>
      </c>
      <c r="P8" s="63">
        <v>50</v>
      </c>
      <c r="Q8" s="63">
        <v>71</v>
      </c>
      <c r="R8" s="63">
        <v>113</v>
      </c>
      <c r="S8" s="63">
        <v>76</v>
      </c>
    </row>
    <row r="9" spans="1:19" s="44" customFormat="1" ht="18.75" customHeight="1">
      <c r="A9" s="64" t="s">
        <v>63</v>
      </c>
      <c r="B9" s="60">
        <v>294</v>
      </c>
      <c r="C9" s="60">
        <v>267</v>
      </c>
      <c r="D9" s="60">
        <v>218</v>
      </c>
      <c r="E9" s="60">
        <v>481</v>
      </c>
      <c r="F9" s="61">
        <v>322</v>
      </c>
      <c r="G9" s="60">
        <v>349</v>
      </c>
      <c r="H9" s="62">
        <v>342</v>
      </c>
      <c r="I9" s="60">
        <v>341</v>
      </c>
      <c r="J9" s="60">
        <v>561</v>
      </c>
      <c r="K9" s="60">
        <v>699</v>
      </c>
      <c r="L9" s="60">
        <v>671</v>
      </c>
      <c r="M9" s="60">
        <v>683</v>
      </c>
      <c r="N9" s="60">
        <v>758</v>
      </c>
      <c r="O9" s="63">
        <v>125</v>
      </c>
      <c r="P9" s="63">
        <v>126</v>
      </c>
      <c r="Q9" s="63">
        <v>164</v>
      </c>
      <c r="R9" s="63">
        <v>175</v>
      </c>
      <c r="S9" s="63">
        <v>207</v>
      </c>
    </row>
    <row r="10" spans="1:19" s="44" customFormat="1" ht="18.75" customHeight="1">
      <c r="A10" s="64" t="s">
        <v>64</v>
      </c>
      <c r="B10" s="60">
        <v>80</v>
      </c>
      <c r="C10" s="60">
        <v>70</v>
      </c>
      <c r="D10" s="60">
        <v>37</v>
      </c>
      <c r="E10" s="60">
        <v>100</v>
      </c>
      <c r="F10" s="61">
        <v>91</v>
      </c>
      <c r="G10" s="60">
        <v>59</v>
      </c>
      <c r="H10" s="62">
        <v>100</v>
      </c>
      <c r="I10" s="65">
        <v>69</v>
      </c>
      <c r="J10" s="65">
        <v>150</v>
      </c>
      <c r="K10" s="65">
        <v>137</v>
      </c>
      <c r="L10" s="65">
        <v>150</v>
      </c>
      <c r="M10" s="65">
        <v>169</v>
      </c>
      <c r="N10" s="65">
        <v>235</v>
      </c>
      <c r="O10" s="63">
        <v>36</v>
      </c>
      <c r="P10" s="63">
        <v>34</v>
      </c>
      <c r="Q10" s="63">
        <v>47</v>
      </c>
      <c r="R10" s="63">
        <v>59</v>
      </c>
      <c r="S10" s="63">
        <v>56</v>
      </c>
    </row>
    <row r="11" spans="1:19" s="44" customFormat="1" ht="18.75" customHeight="1">
      <c r="A11" s="64" t="s">
        <v>65</v>
      </c>
      <c r="B11" s="60">
        <v>140</v>
      </c>
      <c r="C11" s="60">
        <v>116</v>
      </c>
      <c r="D11" s="60">
        <v>99</v>
      </c>
      <c r="E11" s="60">
        <v>200</v>
      </c>
      <c r="F11" s="61">
        <v>136</v>
      </c>
      <c r="G11" s="60">
        <v>143</v>
      </c>
      <c r="H11" s="62">
        <v>143</v>
      </c>
      <c r="I11" s="60">
        <v>118</v>
      </c>
      <c r="J11" s="60">
        <v>256</v>
      </c>
      <c r="K11" s="60">
        <v>299</v>
      </c>
      <c r="L11" s="60">
        <v>279</v>
      </c>
      <c r="M11" s="60">
        <v>261</v>
      </c>
      <c r="N11" s="60">
        <v>260</v>
      </c>
      <c r="O11" s="63">
        <v>44</v>
      </c>
      <c r="P11" s="63">
        <v>49</v>
      </c>
      <c r="Q11" s="63">
        <v>27</v>
      </c>
      <c r="R11" s="63">
        <v>81</v>
      </c>
      <c r="S11" s="63">
        <v>85</v>
      </c>
    </row>
    <row r="12" spans="1:19" s="44" customFormat="1" ht="18.75" customHeight="1">
      <c r="A12" s="64" t="s">
        <v>66</v>
      </c>
      <c r="B12" s="60">
        <v>159</v>
      </c>
      <c r="C12" s="60">
        <v>120</v>
      </c>
      <c r="D12" s="60">
        <v>128</v>
      </c>
      <c r="E12" s="60">
        <v>251</v>
      </c>
      <c r="F12" s="61">
        <v>82</v>
      </c>
      <c r="G12" s="60">
        <v>222</v>
      </c>
      <c r="H12" s="62">
        <v>298</v>
      </c>
      <c r="I12" s="60">
        <v>273</v>
      </c>
      <c r="J12" s="60">
        <v>279</v>
      </c>
      <c r="K12" s="60">
        <v>379</v>
      </c>
      <c r="L12" s="60">
        <v>304</v>
      </c>
      <c r="M12" s="60">
        <v>571</v>
      </c>
      <c r="N12" s="60">
        <v>516</v>
      </c>
      <c r="O12" s="63">
        <v>76</v>
      </c>
      <c r="P12" s="63">
        <v>64</v>
      </c>
      <c r="Q12" s="63">
        <v>85</v>
      </c>
      <c r="R12" s="63">
        <v>122</v>
      </c>
      <c r="S12" s="63">
        <v>101</v>
      </c>
    </row>
    <row r="13" spans="1:19" s="44" customFormat="1" ht="18.75" customHeight="1">
      <c r="A13" s="64" t="s">
        <v>67</v>
      </c>
      <c r="B13" s="60">
        <v>441</v>
      </c>
      <c r="C13" s="60">
        <v>378</v>
      </c>
      <c r="D13" s="60">
        <v>371</v>
      </c>
      <c r="E13" s="60">
        <v>586</v>
      </c>
      <c r="F13" s="61">
        <v>394</v>
      </c>
      <c r="G13" s="60">
        <v>481</v>
      </c>
      <c r="H13" s="62">
        <v>473</v>
      </c>
      <c r="I13" s="60">
        <v>455</v>
      </c>
      <c r="J13" s="60">
        <v>819</v>
      </c>
      <c r="K13" s="60">
        <v>957</v>
      </c>
      <c r="L13" s="60">
        <v>875</v>
      </c>
      <c r="M13" s="60">
        <v>928</v>
      </c>
      <c r="N13" s="60">
        <v>1766</v>
      </c>
      <c r="O13" s="63">
        <v>178</v>
      </c>
      <c r="P13" s="63">
        <v>189</v>
      </c>
      <c r="Q13" s="63">
        <v>194</v>
      </c>
      <c r="R13" s="63">
        <v>216</v>
      </c>
      <c r="S13" s="63">
        <v>279</v>
      </c>
    </row>
    <row r="14" spans="1:19" s="44" customFormat="1" ht="18.75" customHeight="1">
      <c r="A14" s="64" t="s">
        <v>68</v>
      </c>
      <c r="B14" s="60">
        <v>271</v>
      </c>
      <c r="C14" s="60">
        <v>228</v>
      </c>
      <c r="D14" s="60">
        <v>222</v>
      </c>
      <c r="E14" s="60">
        <v>436</v>
      </c>
      <c r="F14" s="61">
        <v>264</v>
      </c>
      <c r="G14" s="60">
        <v>300</v>
      </c>
      <c r="H14" s="62">
        <v>286</v>
      </c>
      <c r="I14" s="60">
        <v>368</v>
      </c>
      <c r="J14" s="60">
        <v>499</v>
      </c>
      <c r="K14" s="60">
        <v>658</v>
      </c>
      <c r="L14" s="60">
        <v>564</v>
      </c>
      <c r="M14" s="60">
        <v>654</v>
      </c>
      <c r="N14" s="60">
        <v>928</v>
      </c>
      <c r="O14" s="63">
        <v>138</v>
      </c>
      <c r="P14" s="63">
        <v>173</v>
      </c>
      <c r="Q14" s="63">
        <v>189</v>
      </c>
      <c r="R14" s="63">
        <v>220</v>
      </c>
      <c r="S14" s="63">
        <v>248</v>
      </c>
    </row>
    <row r="15" spans="1:19" s="44" customFormat="1" ht="18.75" customHeight="1">
      <c r="A15" s="64" t="s">
        <v>69</v>
      </c>
      <c r="B15" s="60">
        <v>350</v>
      </c>
      <c r="C15" s="60">
        <v>270</v>
      </c>
      <c r="D15" s="60">
        <v>299</v>
      </c>
      <c r="E15" s="60">
        <v>476</v>
      </c>
      <c r="F15" s="61">
        <v>307</v>
      </c>
      <c r="G15" s="60">
        <v>321</v>
      </c>
      <c r="H15" s="62">
        <v>342</v>
      </c>
      <c r="I15" s="60">
        <v>295</v>
      </c>
      <c r="J15" s="60">
        <v>620</v>
      </c>
      <c r="K15" s="60">
        <v>775</v>
      </c>
      <c r="L15" s="60">
        <v>628</v>
      </c>
      <c r="M15" s="60">
        <v>637</v>
      </c>
      <c r="N15" s="60">
        <v>789</v>
      </c>
      <c r="O15" s="63">
        <v>139</v>
      </c>
      <c r="P15" s="63">
        <v>130</v>
      </c>
      <c r="Q15" s="63">
        <v>154</v>
      </c>
      <c r="R15" s="63">
        <v>168</v>
      </c>
      <c r="S15" s="63">
        <v>175</v>
      </c>
    </row>
    <row r="16" spans="1:19" s="44" customFormat="1" ht="18.75" customHeight="1">
      <c r="A16" s="64" t="s">
        <v>70</v>
      </c>
      <c r="B16" s="60">
        <v>1039</v>
      </c>
      <c r="C16" s="60">
        <v>766</v>
      </c>
      <c r="D16" s="60">
        <v>805</v>
      </c>
      <c r="E16" s="60">
        <v>1335</v>
      </c>
      <c r="F16" s="61">
        <v>905</v>
      </c>
      <c r="G16" s="60">
        <v>884</v>
      </c>
      <c r="H16" s="62">
        <v>890</v>
      </c>
      <c r="I16" s="60">
        <v>862</v>
      </c>
      <c r="J16" s="60">
        <v>1805</v>
      </c>
      <c r="K16" s="60">
        <v>2140</v>
      </c>
      <c r="L16" s="60">
        <v>1789</v>
      </c>
      <c r="M16" s="60">
        <v>1752</v>
      </c>
      <c r="N16" s="60">
        <v>3483</v>
      </c>
      <c r="O16" s="63">
        <v>350</v>
      </c>
      <c r="P16" s="63">
        <v>341</v>
      </c>
      <c r="Q16" s="63">
        <v>367</v>
      </c>
      <c r="R16" s="63">
        <v>495</v>
      </c>
      <c r="S16" s="63">
        <v>470</v>
      </c>
    </row>
    <row r="17" spans="1:19" s="44" customFormat="1" ht="18.75" customHeight="1">
      <c r="A17" s="64" t="s">
        <v>71</v>
      </c>
      <c r="B17" s="60">
        <v>1157</v>
      </c>
      <c r="C17" s="60">
        <v>973</v>
      </c>
      <c r="D17" s="60">
        <v>964</v>
      </c>
      <c r="E17" s="60">
        <v>1492</v>
      </c>
      <c r="F17" s="61">
        <v>1041</v>
      </c>
      <c r="G17" s="60">
        <v>1114</v>
      </c>
      <c r="H17" s="62">
        <v>1189</v>
      </c>
      <c r="I17" s="65">
        <v>1155</v>
      </c>
      <c r="J17" s="65">
        <v>2130</v>
      </c>
      <c r="K17" s="65">
        <v>2456</v>
      </c>
      <c r="L17" s="65">
        <v>2155</v>
      </c>
      <c r="M17" s="65">
        <v>2344</v>
      </c>
      <c r="N17" s="65">
        <v>2870</v>
      </c>
      <c r="O17" s="63">
        <v>520</v>
      </c>
      <c r="P17" s="63">
        <v>556</v>
      </c>
      <c r="Q17" s="63">
        <v>601</v>
      </c>
      <c r="R17" s="63">
        <v>690</v>
      </c>
      <c r="S17" s="63">
        <v>674</v>
      </c>
    </row>
    <row r="18" spans="1:19" s="44" customFormat="1" ht="18.75" customHeight="1">
      <c r="A18" s="64" t="s">
        <v>72</v>
      </c>
      <c r="B18" s="60">
        <v>2929</v>
      </c>
      <c r="C18" s="60">
        <v>2610</v>
      </c>
      <c r="D18" s="60">
        <v>2271</v>
      </c>
      <c r="E18" s="60">
        <v>3252</v>
      </c>
      <c r="F18" s="61">
        <v>2539</v>
      </c>
      <c r="G18" s="60">
        <v>2652</v>
      </c>
      <c r="H18" s="62">
        <v>2606</v>
      </c>
      <c r="I18" s="60">
        <v>2790</v>
      </c>
      <c r="J18" s="60">
        <v>5539</v>
      </c>
      <c r="K18" s="60">
        <v>5523</v>
      </c>
      <c r="L18" s="60">
        <v>5191</v>
      </c>
      <c r="M18" s="60">
        <v>5396</v>
      </c>
      <c r="N18" s="60">
        <v>9778</v>
      </c>
      <c r="O18" s="63">
        <v>1523</v>
      </c>
      <c r="P18" s="63">
        <v>1578</v>
      </c>
      <c r="Q18" s="63">
        <v>1864</v>
      </c>
      <c r="R18" s="63">
        <v>2151</v>
      </c>
      <c r="S18" s="63">
        <v>2106</v>
      </c>
    </row>
    <row r="19" spans="1:19" s="44" customFormat="1" ht="18.75" customHeight="1">
      <c r="A19" s="64" t="s">
        <v>73</v>
      </c>
      <c r="B19" s="60">
        <v>2886</v>
      </c>
      <c r="C19" s="60">
        <v>2818</v>
      </c>
      <c r="D19" s="60">
        <v>2421</v>
      </c>
      <c r="E19" s="60">
        <v>3941</v>
      </c>
      <c r="F19" s="61">
        <v>2859</v>
      </c>
      <c r="G19" s="60">
        <v>3027</v>
      </c>
      <c r="H19" s="62">
        <v>2851</v>
      </c>
      <c r="I19" s="60">
        <v>2648</v>
      </c>
      <c r="J19" s="60">
        <v>5704</v>
      </c>
      <c r="K19" s="60">
        <v>6362</v>
      </c>
      <c r="L19" s="60">
        <v>5886</v>
      </c>
      <c r="M19" s="60">
        <v>5499</v>
      </c>
      <c r="N19" s="60">
        <v>7083</v>
      </c>
      <c r="O19" s="63">
        <v>963</v>
      </c>
      <c r="P19" s="63">
        <v>792</v>
      </c>
      <c r="Q19" s="63">
        <v>853</v>
      </c>
      <c r="R19" s="63">
        <v>927</v>
      </c>
      <c r="S19" s="63">
        <v>904</v>
      </c>
    </row>
    <row r="20" spans="1:19" s="44" customFormat="1" ht="18.75" customHeight="1">
      <c r="A20" s="64" t="s">
        <v>74</v>
      </c>
      <c r="B20" s="60">
        <v>338</v>
      </c>
      <c r="C20" s="60">
        <v>302</v>
      </c>
      <c r="D20" s="60">
        <v>271</v>
      </c>
      <c r="E20" s="60">
        <v>460</v>
      </c>
      <c r="F20" s="61">
        <v>325</v>
      </c>
      <c r="G20" s="60">
        <v>288</v>
      </c>
      <c r="H20" s="62">
        <v>267</v>
      </c>
      <c r="I20" s="60">
        <v>276</v>
      </c>
      <c r="J20" s="60">
        <v>640</v>
      </c>
      <c r="K20" s="60">
        <v>731</v>
      </c>
      <c r="L20" s="60">
        <v>613</v>
      </c>
      <c r="M20" s="60">
        <v>543</v>
      </c>
      <c r="N20" s="60">
        <v>819</v>
      </c>
      <c r="O20" s="63">
        <v>137</v>
      </c>
      <c r="P20" s="63">
        <v>117</v>
      </c>
      <c r="Q20" s="63">
        <v>128</v>
      </c>
      <c r="R20" s="63">
        <v>160</v>
      </c>
      <c r="S20" s="63">
        <v>178</v>
      </c>
    </row>
    <row r="21" spans="1:19" s="44" customFormat="1" ht="18.75" customHeight="1">
      <c r="A21" s="64" t="s">
        <v>77</v>
      </c>
      <c r="B21" s="60">
        <v>143</v>
      </c>
      <c r="C21" s="60">
        <v>113</v>
      </c>
      <c r="D21" s="60">
        <v>133</v>
      </c>
      <c r="E21" s="60">
        <v>203</v>
      </c>
      <c r="F21" s="61">
        <v>282</v>
      </c>
      <c r="G21" s="60">
        <v>148</v>
      </c>
      <c r="H21" s="62">
        <v>161</v>
      </c>
      <c r="I21" s="60">
        <v>142</v>
      </c>
      <c r="J21" s="60">
        <v>256</v>
      </c>
      <c r="K21" s="60">
        <v>336</v>
      </c>
      <c r="L21" s="60">
        <v>430</v>
      </c>
      <c r="M21" s="60">
        <v>303</v>
      </c>
      <c r="N21" s="60">
        <v>252</v>
      </c>
      <c r="O21" s="63">
        <v>62</v>
      </c>
      <c r="P21" s="63">
        <v>70</v>
      </c>
      <c r="Q21" s="63">
        <v>51</v>
      </c>
      <c r="R21" s="63">
        <v>80</v>
      </c>
      <c r="S21" s="63">
        <v>101</v>
      </c>
    </row>
    <row r="22" spans="1:19" s="44" customFormat="1" ht="18.75" customHeight="1">
      <c r="A22" s="64" t="s">
        <v>78</v>
      </c>
      <c r="B22" s="60">
        <v>169</v>
      </c>
      <c r="C22" s="60">
        <v>140</v>
      </c>
      <c r="D22" s="60">
        <v>157</v>
      </c>
      <c r="E22" s="60">
        <v>218</v>
      </c>
      <c r="F22" s="61">
        <v>174</v>
      </c>
      <c r="G22" s="60">
        <v>156</v>
      </c>
      <c r="H22" s="62">
        <v>186</v>
      </c>
      <c r="I22" s="60">
        <v>194</v>
      </c>
      <c r="J22" s="60">
        <v>309</v>
      </c>
      <c r="K22" s="60">
        <v>375</v>
      </c>
      <c r="L22" s="60">
        <v>330</v>
      </c>
      <c r="M22" s="60">
        <v>380</v>
      </c>
      <c r="N22" s="60">
        <v>437</v>
      </c>
      <c r="O22" s="63">
        <v>78</v>
      </c>
      <c r="P22" s="63">
        <v>93</v>
      </c>
      <c r="Q22" s="63">
        <v>99</v>
      </c>
      <c r="R22" s="63">
        <v>98</v>
      </c>
      <c r="S22" s="63">
        <v>121</v>
      </c>
    </row>
    <row r="23" spans="1:19" s="44" customFormat="1" ht="18.75" customHeight="1">
      <c r="A23" s="64" t="s">
        <v>79</v>
      </c>
      <c r="B23" s="60">
        <v>104</v>
      </c>
      <c r="C23" s="60">
        <v>85</v>
      </c>
      <c r="D23" s="60">
        <v>91</v>
      </c>
      <c r="E23" s="60">
        <v>151</v>
      </c>
      <c r="F23" s="61">
        <v>107</v>
      </c>
      <c r="G23" s="60">
        <v>112</v>
      </c>
      <c r="H23" s="62">
        <v>85</v>
      </c>
      <c r="I23" s="65">
        <v>84</v>
      </c>
      <c r="J23" s="65">
        <v>189</v>
      </c>
      <c r="K23" s="65">
        <v>242</v>
      </c>
      <c r="L23" s="65">
        <v>219</v>
      </c>
      <c r="M23" s="65">
        <v>169</v>
      </c>
      <c r="N23" s="65">
        <v>204</v>
      </c>
      <c r="O23" s="63">
        <v>45</v>
      </c>
      <c r="P23" s="63">
        <v>24</v>
      </c>
      <c r="Q23" s="63">
        <v>28</v>
      </c>
      <c r="R23" s="63">
        <v>48</v>
      </c>
      <c r="S23" s="63">
        <v>73</v>
      </c>
    </row>
    <row r="24" spans="1:19" s="44" customFormat="1" ht="18.75" customHeight="1">
      <c r="A24" s="64" t="s">
        <v>75</v>
      </c>
      <c r="B24" s="60">
        <v>175</v>
      </c>
      <c r="C24" s="60">
        <v>178</v>
      </c>
      <c r="D24" s="60">
        <v>118</v>
      </c>
      <c r="E24" s="60">
        <v>226</v>
      </c>
      <c r="F24" s="61">
        <v>208</v>
      </c>
      <c r="G24" s="60">
        <v>186</v>
      </c>
      <c r="H24" s="62">
        <v>146</v>
      </c>
      <c r="I24" s="60">
        <v>179</v>
      </c>
      <c r="J24" s="60">
        <v>353</v>
      </c>
      <c r="K24" s="60">
        <v>344</v>
      </c>
      <c r="L24" s="60">
        <v>394</v>
      </c>
      <c r="M24" s="60">
        <v>325</v>
      </c>
      <c r="N24" s="60">
        <v>430</v>
      </c>
      <c r="O24" s="63">
        <v>70</v>
      </c>
      <c r="P24" s="63">
        <v>74</v>
      </c>
      <c r="Q24" s="63">
        <v>134</v>
      </c>
      <c r="R24" s="63">
        <v>79</v>
      </c>
      <c r="S24" s="63">
        <v>111</v>
      </c>
    </row>
    <row r="25" spans="1:19" s="44" customFormat="1" ht="18.75" customHeight="1">
      <c r="A25" s="64" t="s">
        <v>76</v>
      </c>
      <c r="B25" s="60">
        <v>481</v>
      </c>
      <c r="C25" s="60">
        <v>402</v>
      </c>
      <c r="D25" s="60">
        <v>432</v>
      </c>
      <c r="E25" s="60">
        <v>722</v>
      </c>
      <c r="F25" s="61">
        <v>496</v>
      </c>
      <c r="G25" s="60">
        <v>566</v>
      </c>
      <c r="H25" s="62">
        <v>539</v>
      </c>
      <c r="I25" s="60">
        <v>558</v>
      </c>
      <c r="J25" s="60">
        <v>883</v>
      </c>
      <c r="K25" s="60">
        <v>1154</v>
      </c>
      <c r="L25" s="60">
        <v>1062</v>
      </c>
      <c r="M25" s="60">
        <v>1097</v>
      </c>
      <c r="N25" s="60">
        <v>1582</v>
      </c>
      <c r="O25" s="63">
        <v>233</v>
      </c>
      <c r="P25" s="63">
        <v>239</v>
      </c>
      <c r="Q25" s="63">
        <v>287</v>
      </c>
      <c r="R25" s="63">
        <v>347</v>
      </c>
      <c r="S25" s="63">
        <v>328</v>
      </c>
    </row>
    <row r="26" spans="1:19" s="44" customFormat="1" ht="18.75" customHeight="1">
      <c r="A26" s="64" t="s">
        <v>80</v>
      </c>
      <c r="B26" s="60">
        <v>170</v>
      </c>
      <c r="C26" s="60">
        <v>150</v>
      </c>
      <c r="D26" s="60">
        <v>124</v>
      </c>
      <c r="E26" s="60">
        <v>243</v>
      </c>
      <c r="F26" s="61">
        <v>158</v>
      </c>
      <c r="G26" s="60">
        <v>184</v>
      </c>
      <c r="H26" s="62">
        <v>206</v>
      </c>
      <c r="I26" s="60">
        <v>170</v>
      </c>
      <c r="J26" s="60">
        <v>320</v>
      </c>
      <c r="K26" s="60">
        <v>367</v>
      </c>
      <c r="L26" s="60">
        <v>342</v>
      </c>
      <c r="M26" s="60">
        <v>376</v>
      </c>
      <c r="N26" s="60">
        <v>453</v>
      </c>
      <c r="O26" s="63">
        <v>88</v>
      </c>
      <c r="P26" s="63">
        <v>90</v>
      </c>
      <c r="Q26" s="63">
        <v>64</v>
      </c>
      <c r="R26" s="63">
        <v>97</v>
      </c>
      <c r="S26" s="63">
        <v>102</v>
      </c>
    </row>
    <row r="27" spans="1:19" s="44" customFormat="1" ht="18.75" customHeight="1">
      <c r="A27" s="64" t="s">
        <v>81</v>
      </c>
      <c r="B27" s="60">
        <v>574</v>
      </c>
      <c r="C27" s="60">
        <v>542</v>
      </c>
      <c r="D27" s="60">
        <v>509</v>
      </c>
      <c r="E27" s="60">
        <v>884</v>
      </c>
      <c r="F27" s="61">
        <v>591</v>
      </c>
      <c r="G27" s="60">
        <v>680</v>
      </c>
      <c r="H27" s="62">
        <v>653</v>
      </c>
      <c r="I27" s="65">
        <v>684</v>
      </c>
      <c r="J27" s="65">
        <v>1116</v>
      </c>
      <c r="K27" s="65">
        <v>1393</v>
      </c>
      <c r="L27" s="65">
        <v>1271</v>
      </c>
      <c r="M27" s="65">
        <v>1337</v>
      </c>
      <c r="N27" s="65">
        <v>1925</v>
      </c>
      <c r="O27" s="63">
        <v>304</v>
      </c>
      <c r="P27" s="63">
        <v>308</v>
      </c>
      <c r="Q27" s="63">
        <v>322</v>
      </c>
      <c r="R27" s="63">
        <v>453</v>
      </c>
      <c r="S27" s="63">
        <v>364</v>
      </c>
    </row>
    <row r="28" spans="1:19" s="44" customFormat="1" ht="18.75" customHeight="1">
      <c r="A28" s="64" t="s">
        <v>82</v>
      </c>
      <c r="B28" s="60">
        <v>1868</v>
      </c>
      <c r="C28" s="60">
        <v>1825</v>
      </c>
      <c r="D28" s="60">
        <v>1500</v>
      </c>
      <c r="E28" s="60">
        <v>2708</v>
      </c>
      <c r="F28" s="61">
        <v>1720</v>
      </c>
      <c r="G28" s="60">
        <v>2059</v>
      </c>
      <c r="H28" s="62">
        <v>1880</v>
      </c>
      <c r="I28" s="60">
        <v>2091</v>
      </c>
      <c r="J28" s="60">
        <v>3693</v>
      </c>
      <c r="K28" s="60">
        <v>4208</v>
      </c>
      <c r="L28" s="60">
        <v>3779</v>
      </c>
      <c r="M28" s="60">
        <v>3971</v>
      </c>
      <c r="N28" s="60">
        <v>6196</v>
      </c>
      <c r="O28" s="63">
        <v>929</v>
      </c>
      <c r="P28" s="63">
        <v>988</v>
      </c>
      <c r="Q28" s="63">
        <v>1093</v>
      </c>
      <c r="R28" s="63">
        <v>1419</v>
      </c>
      <c r="S28" s="63">
        <v>1255</v>
      </c>
    </row>
    <row r="29" spans="1:19" s="44" customFormat="1" ht="18.75" customHeight="1">
      <c r="A29" s="64" t="s">
        <v>83</v>
      </c>
      <c r="B29" s="60">
        <v>238</v>
      </c>
      <c r="C29" s="60">
        <v>245</v>
      </c>
      <c r="D29" s="60">
        <v>207</v>
      </c>
      <c r="E29" s="60">
        <v>342</v>
      </c>
      <c r="F29" s="61">
        <v>241</v>
      </c>
      <c r="G29" s="60">
        <v>277</v>
      </c>
      <c r="H29" s="62">
        <v>229</v>
      </c>
      <c r="I29" s="60">
        <v>241</v>
      </c>
      <c r="J29" s="60">
        <v>483</v>
      </c>
      <c r="K29" s="60">
        <v>549</v>
      </c>
      <c r="L29" s="60">
        <v>518</v>
      </c>
      <c r="M29" s="60">
        <v>470</v>
      </c>
      <c r="N29" s="60">
        <v>591</v>
      </c>
      <c r="O29" s="63">
        <v>104</v>
      </c>
      <c r="P29" s="63">
        <v>98</v>
      </c>
      <c r="Q29" s="63">
        <v>116</v>
      </c>
      <c r="R29" s="63">
        <v>146</v>
      </c>
      <c r="S29" s="63">
        <v>142</v>
      </c>
    </row>
    <row r="30" spans="1:19" s="44" customFormat="1" ht="18.75" customHeight="1">
      <c r="A30" s="64" t="s">
        <v>84</v>
      </c>
      <c r="B30" s="60">
        <v>198</v>
      </c>
      <c r="C30" s="60">
        <v>155</v>
      </c>
      <c r="D30" s="60">
        <v>171</v>
      </c>
      <c r="E30" s="60">
        <v>217</v>
      </c>
      <c r="F30" s="61">
        <v>175</v>
      </c>
      <c r="G30" s="60">
        <v>166</v>
      </c>
      <c r="H30" s="62">
        <v>193</v>
      </c>
      <c r="I30" s="60">
        <v>125</v>
      </c>
      <c r="J30" s="60">
        <v>353</v>
      </c>
      <c r="K30" s="60">
        <v>388</v>
      </c>
      <c r="L30" s="60">
        <v>341</v>
      </c>
      <c r="M30" s="60">
        <v>318</v>
      </c>
      <c r="N30" s="60">
        <v>390</v>
      </c>
      <c r="O30" s="63">
        <v>91</v>
      </c>
      <c r="P30" s="63">
        <v>79</v>
      </c>
      <c r="Q30" s="63">
        <v>100</v>
      </c>
      <c r="R30" s="63">
        <v>106</v>
      </c>
      <c r="S30" s="63">
        <v>108</v>
      </c>
    </row>
    <row r="31" spans="1:19" s="44" customFormat="1" ht="18.75" customHeight="1">
      <c r="A31" s="64" t="s">
        <v>85</v>
      </c>
      <c r="B31" s="60">
        <v>653</v>
      </c>
      <c r="C31" s="60">
        <v>563</v>
      </c>
      <c r="D31" s="60">
        <v>589</v>
      </c>
      <c r="E31" s="60">
        <v>886</v>
      </c>
      <c r="F31" s="61">
        <v>640</v>
      </c>
      <c r="G31" s="60">
        <v>650</v>
      </c>
      <c r="H31" s="62">
        <v>678</v>
      </c>
      <c r="I31" s="60">
        <v>593</v>
      </c>
      <c r="J31" s="60">
        <v>1216</v>
      </c>
      <c r="K31" s="60">
        <v>1475</v>
      </c>
      <c r="L31" s="60">
        <v>1290</v>
      </c>
      <c r="M31" s="60">
        <v>1271</v>
      </c>
      <c r="N31" s="60">
        <v>1873</v>
      </c>
      <c r="O31" s="63">
        <v>278</v>
      </c>
      <c r="P31" s="63">
        <v>271</v>
      </c>
      <c r="Q31" s="63">
        <v>293</v>
      </c>
      <c r="R31" s="63">
        <v>330</v>
      </c>
      <c r="S31" s="63">
        <v>387</v>
      </c>
    </row>
    <row r="32" spans="1:19" s="44" customFormat="1" ht="18.75" customHeight="1">
      <c r="A32" s="64" t="s">
        <v>86</v>
      </c>
      <c r="B32" s="60">
        <v>2795</v>
      </c>
      <c r="C32" s="60">
        <v>2815</v>
      </c>
      <c r="D32" s="60">
        <v>2442</v>
      </c>
      <c r="E32" s="60">
        <v>4049</v>
      </c>
      <c r="F32" s="61">
        <v>2586</v>
      </c>
      <c r="G32" s="60">
        <v>3177</v>
      </c>
      <c r="H32" s="62">
        <v>2725</v>
      </c>
      <c r="I32" s="60">
        <v>2570</v>
      </c>
      <c r="J32" s="60">
        <v>5610</v>
      </c>
      <c r="K32" s="60">
        <v>6491</v>
      </c>
      <c r="L32" s="60">
        <v>5763</v>
      </c>
      <c r="M32" s="60">
        <v>5295</v>
      </c>
      <c r="N32" s="60">
        <v>7682</v>
      </c>
      <c r="O32" s="63">
        <v>1226</v>
      </c>
      <c r="P32" s="63">
        <v>1480</v>
      </c>
      <c r="Q32" s="63">
        <v>1491</v>
      </c>
      <c r="R32" s="63">
        <v>1605</v>
      </c>
      <c r="S32" s="63">
        <v>1653</v>
      </c>
    </row>
    <row r="33" spans="1:19" s="44" customFormat="1" ht="18.75" customHeight="1">
      <c r="A33" s="64" t="s">
        <v>87</v>
      </c>
      <c r="B33" s="60">
        <v>1245</v>
      </c>
      <c r="C33" s="60">
        <v>1033</v>
      </c>
      <c r="D33" s="60">
        <v>1078</v>
      </c>
      <c r="E33" s="60">
        <v>1588</v>
      </c>
      <c r="F33" s="61">
        <v>1106</v>
      </c>
      <c r="G33" s="60">
        <v>1169</v>
      </c>
      <c r="H33" s="62">
        <v>1263</v>
      </c>
      <c r="I33" s="65">
        <v>1117</v>
      </c>
      <c r="J33" s="65">
        <v>2278</v>
      </c>
      <c r="K33" s="65">
        <v>2666</v>
      </c>
      <c r="L33" s="65">
        <v>2275</v>
      </c>
      <c r="M33" s="65">
        <v>2380</v>
      </c>
      <c r="N33" s="65">
        <v>4486</v>
      </c>
      <c r="O33" s="63">
        <v>531</v>
      </c>
      <c r="P33" s="63">
        <v>512</v>
      </c>
      <c r="Q33" s="63">
        <v>646</v>
      </c>
      <c r="R33" s="63">
        <v>628</v>
      </c>
      <c r="S33" s="63">
        <v>759</v>
      </c>
    </row>
    <row r="34" spans="1:19" s="44" customFormat="1" ht="18.75" customHeight="1">
      <c r="A34" s="64" t="s">
        <v>88</v>
      </c>
      <c r="B34" s="60">
        <v>190</v>
      </c>
      <c r="C34" s="60">
        <v>163</v>
      </c>
      <c r="D34" s="60">
        <v>170</v>
      </c>
      <c r="E34" s="60">
        <v>241</v>
      </c>
      <c r="F34" s="61">
        <v>163</v>
      </c>
      <c r="G34" s="60">
        <v>176</v>
      </c>
      <c r="H34" s="62">
        <v>188</v>
      </c>
      <c r="I34" s="60">
        <v>172</v>
      </c>
      <c r="J34" s="60">
        <v>353</v>
      </c>
      <c r="K34" s="60">
        <v>411</v>
      </c>
      <c r="L34" s="60">
        <v>339</v>
      </c>
      <c r="M34" s="60">
        <v>360</v>
      </c>
      <c r="N34" s="60">
        <v>690</v>
      </c>
      <c r="O34" s="63">
        <v>69</v>
      </c>
      <c r="P34" s="63">
        <v>80</v>
      </c>
      <c r="Q34" s="63">
        <v>76</v>
      </c>
      <c r="R34" s="63">
        <v>89</v>
      </c>
      <c r="S34" s="63">
        <v>86</v>
      </c>
    </row>
    <row r="35" spans="1:19" s="44" customFormat="1" ht="18.75" customHeight="1">
      <c r="A35" s="64" t="s">
        <v>89</v>
      </c>
      <c r="B35" s="60">
        <v>158</v>
      </c>
      <c r="C35" s="60">
        <v>164</v>
      </c>
      <c r="D35" s="60">
        <v>135</v>
      </c>
      <c r="E35" s="60">
        <v>195</v>
      </c>
      <c r="F35" s="61">
        <v>127</v>
      </c>
      <c r="G35" s="60">
        <v>122</v>
      </c>
      <c r="H35" s="62">
        <v>125</v>
      </c>
      <c r="I35" s="60">
        <v>134</v>
      </c>
      <c r="J35" s="60">
        <v>322</v>
      </c>
      <c r="K35" s="60">
        <v>330</v>
      </c>
      <c r="L35" s="60">
        <v>249</v>
      </c>
      <c r="M35" s="60">
        <v>259</v>
      </c>
      <c r="N35" s="60">
        <v>369</v>
      </c>
      <c r="O35" s="63">
        <v>56</v>
      </c>
      <c r="P35" s="63">
        <v>59</v>
      </c>
      <c r="Q35" s="63">
        <v>62</v>
      </c>
      <c r="R35" s="63">
        <v>71</v>
      </c>
      <c r="S35" s="63">
        <v>81</v>
      </c>
    </row>
    <row r="36" spans="1:19" s="44" customFormat="1" ht="18.75" customHeight="1">
      <c r="A36" s="64" t="s">
        <v>90</v>
      </c>
      <c r="B36" s="60">
        <v>61</v>
      </c>
      <c r="C36" s="60">
        <v>61</v>
      </c>
      <c r="D36" s="60">
        <v>67</v>
      </c>
      <c r="E36" s="60">
        <v>116</v>
      </c>
      <c r="F36" s="61">
        <v>82</v>
      </c>
      <c r="G36" s="60">
        <v>62</v>
      </c>
      <c r="H36" s="62">
        <v>54</v>
      </c>
      <c r="I36" s="60">
        <v>52</v>
      </c>
      <c r="J36" s="60">
        <v>122</v>
      </c>
      <c r="K36" s="60">
        <v>183</v>
      </c>
      <c r="L36" s="60">
        <v>144</v>
      </c>
      <c r="M36" s="60">
        <v>106</v>
      </c>
      <c r="N36" s="60">
        <v>258</v>
      </c>
      <c r="O36" s="63">
        <v>35</v>
      </c>
      <c r="P36" s="63">
        <v>42</v>
      </c>
      <c r="Q36" s="63">
        <v>41</v>
      </c>
      <c r="R36" s="63">
        <v>52</v>
      </c>
      <c r="S36" s="63">
        <v>53</v>
      </c>
    </row>
    <row r="37" spans="1:19" s="44" customFormat="1" ht="18.75" customHeight="1">
      <c r="A37" s="64" t="s">
        <v>91</v>
      </c>
      <c r="B37" s="60">
        <v>79</v>
      </c>
      <c r="C37" s="60">
        <v>62</v>
      </c>
      <c r="D37" s="60">
        <v>51</v>
      </c>
      <c r="E37" s="60">
        <v>119</v>
      </c>
      <c r="F37" s="61">
        <v>76</v>
      </c>
      <c r="G37" s="60">
        <v>64</v>
      </c>
      <c r="H37" s="62">
        <v>76</v>
      </c>
      <c r="I37" s="60">
        <v>72</v>
      </c>
      <c r="J37" s="60">
        <v>141</v>
      </c>
      <c r="K37" s="60">
        <v>170</v>
      </c>
      <c r="L37" s="60">
        <v>140</v>
      </c>
      <c r="M37" s="60">
        <v>148</v>
      </c>
      <c r="N37" s="60">
        <v>222</v>
      </c>
      <c r="O37" s="63">
        <v>41</v>
      </c>
      <c r="P37" s="63">
        <v>25</v>
      </c>
      <c r="Q37" s="63">
        <v>54</v>
      </c>
      <c r="R37" s="63">
        <v>62</v>
      </c>
      <c r="S37" s="63">
        <v>49</v>
      </c>
    </row>
    <row r="38" spans="1:19" s="44" customFormat="1" ht="18.75" customHeight="1">
      <c r="A38" s="64" t="s">
        <v>92</v>
      </c>
      <c r="B38" s="60">
        <v>223</v>
      </c>
      <c r="C38" s="60">
        <v>215</v>
      </c>
      <c r="D38" s="60">
        <v>197</v>
      </c>
      <c r="E38" s="60">
        <v>372</v>
      </c>
      <c r="F38" s="61">
        <v>222</v>
      </c>
      <c r="G38" s="60">
        <v>232</v>
      </c>
      <c r="H38" s="62">
        <v>248</v>
      </c>
      <c r="I38" s="65">
        <v>189</v>
      </c>
      <c r="J38" s="65">
        <v>438</v>
      </c>
      <c r="K38" s="65">
        <v>569</v>
      </c>
      <c r="L38" s="65">
        <v>454</v>
      </c>
      <c r="M38" s="65">
        <v>437</v>
      </c>
      <c r="N38" s="65">
        <v>604</v>
      </c>
      <c r="O38" s="63">
        <v>101</v>
      </c>
      <c r="P38" s="63">
        <v>116</v>
      </c>
      <c r="Q38" s="63">
        <v>150</v>
      </c>
      <c r="R38" s="63">
        <v>199</v>
      </c>
      <c r="S38" s="63">
        <v>151</v>
      </c>
    </row>
    <row r="39" spans="1:19" s="44" customFormat="1" ht="18.75" customHeight="1">
      <c r="A39" s="64" t="s">
        <v>93</v>
      </c>
      <c r="B39" s="60">
        <v>428</v>
      </c>
      <c r="C39" s="60">
        <v>430</v>
      </c>
      <c r="D39" s="60">
        <v>405</v>
      </c>
      <c r="E39" s="60">
        <v>732</v>
      </c>
      <c r="F39" s="61">
        <v>491</v>
      </c>
      <c r="G39" s="60">
        <v>543</v>
      </c>
      <c r="H39" s="62">
        <v>591</v>
      </c>
      <c r="I39" s="60">
        <v>532</v>
      </c>
      <c r="J39" s="60">
        <v>858</v>
      </c>
      <c r="K39" s="60">
        <v>1137</v>
      </c>
      <c r="L39" s="60">
        <v>1034</v>
      </c>
      <c r="M39" s="60">
        <v>1123</v>
      </c>
      <c r="N39" s="60">
        <v>1170</v>
      </c>
      <c r="O39" s="63">
        <v>192</v>
      </c>
      <c r="P39" s="63">
        <v>194</v>
      </c>
      <c r="Q39" s="63">
        <v>232</v>
      </c>
      <c r="R39" s="63">
        <v>257</v>
      </c>
      <c r="S39" s="63">
        <v>277</v>
      </c>
    </row>
    <row r="40" spans="1:19" s="44" customFormat="1" ht="18.75" customHeight="1">
      <c r="A40" s="64" t="s">
        <v>94</v>
      </c>
      <c r="B40" s="60">
        <v>235</v>
      </c>
      <c r="C40" s="60">
        <v>189</v>
      </c>
      <c r="D40" s="60">
        <v>200</v>
      </c>
      <c r="E40" s="60">
        <v>254</v>
      </c>
      <c r="F40" s="61">
        <v>207</v>
      </c>
      <c r="G40" s="60">
        <v>212</v>
      </c>
      <c r="H40" s="62">
        <v>227</v>
      </c>
      <c r="I40" s="60">
        <v>219</v>
      </c>
      <c r="J40" s="60">
        <v>424</v>
      </c>
      <c r="K40" s="60">
        <v>454</v>
      </c>
      <c r="L40" s="60">
        <v>419</v>
      </c>
      <c r="M40" s="60">
        <v>446</v>
      </c>
      <c r="N40" s="60">
        <v>431</v>
      </c>
      <c r="O40" s="63">
        <v>88</v>
      </c>
      <c r="P40" s="63">
        <v>71</v>
      </c>
      <c r="Q40" s="63">
        <v>97</v>
      </c>
      <c r="R40" s="63">
        <v>148</v>
      </c>
      <c r="S40" s="63">
        <v>103</v>
      </c>
    </row>
    <row r="41" spans="1:19" s="44" customFormat="1" ht="18.75" customHeight="1">
      <c r="A41" s="64" t="s">
        <v>95</v>
      </c>
      <c r="B41" s="60">
        <v>124</v>
      </c>
      <c r="C41" s="60">
        <v>106</v>
      </c>
      <c r="D41" s="60">
        <v>131</v>
      </c>
      <c r="E41" s="60">
        <v>232</v>
      </c>
      <c r="F41" s="61">
        <v>116</v>
      </c>
      <c r="G41" s="60">
        <v>120</v>
      </c>
      <c r="H41" s="62">
        <v>130</v>
      </c>
      <c r="I41" s="60">
        <v>140</v>
      </c>
      <c r="J41" s="60">
        <v>230</v>
      </c>
      <c r="K41" s="60">
        <v>363</v>
      </c>
      <c r="L41" s="60">
        <v>236</v>
      </c>
      <c r="M41" s="60">
        <v>270</v>
      </c>
      <c r="N41" s="60">
        <v>287</v>
      </c>
      <c r="O41" s="63">
        <v>47</v>
      </c>
      <c r="P41" s="63">
        <v>47</v>
      </c>
      <c r="Q41" s="63">
        <v>53</v>
      </c>
      <c r="R41" s="63">
        <v>86</v>
      </c>
      <c r="S41" s="63">
        <v>108</v>
      </c>
    </row>
    <row r="42" spans="1:19" s="44" customFormat="1" ht="18.75" customHeight="1">
      <c r="A42" s="64" t="s">
        <v>96</v>
      </c>
      <c r="B42" s="60">
        <v>122</v>
      </c>
      <c r="C42" s="60">
        <v>77</v>
      </c>
      <c r="D42" s="60">
        <v>98</v>
      </c>
      <c r="E42" s="60">
        <v>153</v>
      </c>
      <c r="F42" s="61">
        <v>112</v>
      </c>
      <c r="G42" s="60">
        <v>117</v>
      </c>
      <c r="H42" s="62">
        <v>113</v>
      </c>
      <c r="I42" s="65">
        <v>109</v>
      </c>
      <c r="J42" s="65">
        <v>199</v>
      </c>
      <c r="K42" s="65">
        <v>251</v>
      </c>
      <c r="L42" s="65">
        <v>229</v>
      </c>
      <c r="M42" s="65">
        <v>222</v>
      </c>
      <c r="N42" s="65">
        <v>214</v>
      </c>
      <c r="O42" s="63">
        <v>46</v>
      </c>
      <c r="P42" s="63">
        <v>41</v>
      </c>
      <c r="Q42" s="63">
        <v>38</v>
      </c>
      <c r="R42" s="63">
        <v>45</v>
      </c>
      <c r="S42" s="63">
        <v>47</v>
      </c>
    </row>
    <row r="43" spans="1:19" s="44" customFormat="1" ht="18.75" customHeight="1">
      <c r="A43" s="64" t="s">
        <v>97</v>
      </c>
      <c r="B43" s="60">
        <v>182</v>
      </c>
      <c r="C43" s="60">
        <v>239</v>
      </c>
      <c r="D43" s="60">
        <v>172</v>
      </c>
      <c r="E43" s="60">
        <v>278</v>
      </c>
      <c r="F43" s="61">
        <v>245</v>
      </c>
      <c r="G43" s="60">
        <v>212</v>
      </c>
      <c r="H43" s="62">
        <v>197</v>
      </c>
      <c r="I43" s="60">
        <v>255</v>
      </c>
      <c r="J43" s="60">
        <v>421</v>
      </c>
      <c r="K43" s="60">
        <v>450</v>
      </c>
      <c r="L43" s="60">
        <v>457</v>
      </c>
      <c r="M43" s="60">
        <v>452</v>
      </c>
      <c r="N43" s="60">
        <v>403</v>
      </c>
      <c r="O43" s="63">
        <v>95</v>
      </c>
      <c r="P43" s="63">
        <v>117</v>
      </c>
      <c r="Q43" s="63">
        <v>96</v>
      </c>
      <c r="R43" s="63">
        <v>129</v>
      </c>
      <c r="S43" s="63">
        <v>141</v>
      </c>
    </row>
    <row r="44" spans="1:19" s="44" customFormat="1" ht="18.75" customHeight="1">
      <c r="A44" s="64" t="s">
        <v>98</v>
      </c>
      <c r="B44" s="60">
        <v>139</v>
      </c>
      <c r="C44" s="60">
        <v>105</v>
      </c>
      <c r="D44" s="60">
        <v>102</v>
      </c>
      <c r="E44" s="60">
        <v>130</v>
      </c>
      <c r="F44" s="61">
        <v>88</v>
      </c>
      <c r="G44" s="60">
        <v>140</v>
      </c>
      <c r="H44" s="62">
        <v>160</v>
      </c>
      <c r="I44" s="60">
        <v>150</v>
      </c>
      <c r="J44" s="60">
        <v>244</v>
      </c>
      <c r="K44" s="60">
        <v>232</v>
      </c>
      <c r="L44" s="60">
        <v>228</v>
      </c>
      <c r="M44" s="60">
        <v>310</v>
      </c>
      <c r="N44" s="60">
        <v>267</v>
      </c>
      <c r="O44" s="63">
        <v>52</v>
      </c>
      <c r="P44" s="63">
        <v>52</v>
      </c>
      <c r="Q44" s="63">
        <v>53</v>
      </c>
      <c r="R44" s="63">
        <v>91</v>
      </c>
      <c r="S44" s="63">
        <v>80</v>
      </c>
    </row>
    <row r="45" spans="1:19" s="44" customFormat="1" ht="18.75" customHeight="1">
      <c r="A45" s="64" t="s">
        <v>99</v>
      </c>
      <c r="B45" s="60">
        <v>1069</v>
      </c>
      <c r="C45" s="60">
        <v>914</v>
      </c>
      <c r="D45" s="60">
        <v>885</v>
      </c>
      <c r="E45" s="60">
        <v>1487</v>
      </c>
      <c r="F45" s="61">
        <v>1017</v>
      </c>
      <c r="G45" s="60">
        <v>1219</v>
      </c>
      <c r="H45" s="62">
        <v>1129</v>
      </c>
      <c r="I45" s="60">
        <v>1112</v>
      </c>
      <c r="J45" s="60">
        <v>1983</v>
      </c>
      <c r="K45" s="60">
        <v>2372</v>
      </c>
      <c r="L45" s="60">
        <v>2236</v>
      </c>
      <c r="M45" s="60">
        <v>2241</v>
      </c>
      <c r="N45" s="60">
        <v>2908</v>
      </c>
      <c r="O45" s="63">
        <v>717</v>
      </c>
      <c r="P45" s="63">
        <v>585</v>
      </c>
      <c r="Q45" s="63">
        <v>845</v>
      </c>
      <c r="R45" s="63">
        <v>1186</v>
      </c>
      <c r="S45" s="63">
        <v>1008</v>
      </c>
    </row>
    <row r="46" spans="1:19" s="44" customFormat="1" ht="18.75" customHeight="1">
      <c r="A46" s="64" t="s">
        <v>100</v>
      </c>
      <c r="B46" s="60">
        <v>149</v>
      </c>
      <c r="C46" s="60">
        <v>158</v>
      </c>
      <c r="D46" s="60">
        <v>127</v>
      </c>
      <c r="E46" s="60">
        <v>294</v>
      </c>
      <c r="F46" s="61">
        <v>165</v>
      </c>
      <c r="G46" s="60">
        <v>297</v>
      </c>
      <c r="H46" s="62">
        <v>196</v>
      </c>
      <c r="I46" s="60">
        <v>276</v>
      </c>
      <c r="J46" s="60">
        <v>307</v>
      </c>
      <c r="K46" s="60">
        <v>421</v>
      </c>
      <c r="L46" s="60">
        <v>462</v>
      </c>
      <c r="M46" s="60">
        <v>472</v>
      </c>
      <c r="N46" s="60">
        <v>517</v>
      </c>
      <c r="O46" s="63">
        <v>69</v>
      </c>
      <c r="P46" s="63">
        <v>58</v>
      </c>
      <c r="Q46" s="63">
        <v>103</v>
      </c>
      <c r="R46" s="63">
        <v>205</v>
      </c>
      <c r="S46" s="63">
        <v>90</v>
      </c>
    </row>
    <row r="47" spans="1:19" s="44" customFormat="1" ht="18.75" customHeight="1">
      <c r="A47" s="64" t="s">
        <v>101</v>
      </c>
      <c r="B47" s="60">
        <v>266</v>
      </c>
      <c r="C47" s="60">
        <v>206</v>
      </c>
      <c r="D47" s="60">
        <v>166</v>
      </c>
      <c r="E47" s="60">
        <v>239</v>
      </c>
      <c r="F47" s="61">
        <v>193</v>
      </c>
      <c r="G47" s="60">
        <v>194</v>
      </c>
      <c r="H47" s="62">
        <v>207</v>
      </c>
      <c r="I47" s="60">
        <v>206</v>
      </c>
      <c r="J47" s="60">
        <v>472</v>
      </c>
      <c r="K47" s="60">
        <v>405</v>
      </c>
      <c r="L47" s="60">
        <v>387</v>
      </c>
      <c r="M47" s="60">
        <v>413</v>
      </c>
      <c r="N47" s="60">
        <v>443</v>
      </c>
      <c r="O47" s="63">
        <v>125</v>
      </c>
      <c r="P47" s="63">
        <v>97</v>
      </c>
      <c r="Q47" s="63">
        <v>126</v>
      </c>
      <c r="R47" s="63">
        <v>147</v>
      </c>
      <c r="S47" s="63">
        <v>141</v>
      </c>
    </row>
    <row r="48" spans="1:19" s="44" customFormat="1" ht="18.75" customHeight="1">
      <c r="A48" s="64" t="s">
        <v>102</v>
      </c>
      <c r="B48" s="60">
        <v>272</v>
      </c>
      <c r="C48" s="60">
        <v>202</v>
      </c>
      <c r="D48" s="60">
        <v>185</v>
      </c>
      <c r="E48" s="60">
        <v>313</v>
      </c>
      <c r="F48" s="61">
        <v>238</v>
      </c>
      <c r="G48" s="60">
        <v>290</v>
      </c>
      <c r="H48" s="62">
        <v>288</v>
      </c>
      <c r="I48" s="60">
        <v>331</v>
      </c>
      <c r="J48" s="60">
        <v>474</v>
      </c>
      <c r="K48" s="60">
        <v>498</v>
      </c>
      <c r="L48" s="60">
        <v>528</v>
      </c>
      <c r="M48" s="60">
        <v>619</v>
      </c>
      <c r="N48" s="60">
        <v>785</v>
      </c>
      <c r="O48" s="63">
        <v>165</v>
      </c>
      <c r="P48" s="63">
        <v>118</v>
      </c>
      <c r="Q48" s="63">
        <v>173</v>
      </c>
      <c r="R48" s="63">
        <v>199</v>
      </c>
      <c r="S48" s="63">
        <v>199</v>
      </c>
    </row>
    <row r="49" spans="1:19" s="44" customFormat="1" ht="18.75" customHeight="1">
      <c r="A49" s="64" t="s">
        <v>103</v>
      </c>
      <c r="B49" s="60">
        <v>156</v>
      </c>
      <c r="C49" s="60">
        <v>147</v>
      </c>
      <c r="D49" s="60">
        <v>121</v>
      </c>
      <c r="E49" s="60">
        <v>211</v>
      </c>
      <c r="F49" s="61">
        <v>168</v>
      </c>
      <c r="G49" s="60">
        <v>139</v>
      </c>
      <c r="H49" s="62">
        <v>170</v>
      </c>
      <c r="I49" s="60">
        <v>153</v>
      </c>
      <c r="J49" s="60">
        <v>303</v>
      </c>
      <c r="K49" s="60">
        <v>332</v>
      </c>
      <c r="L49" s="60">
        <v>307</v>
      </c>
      <c r="M49" s="60">
        <v>323</v>
      </c>
      <c r="N49" s="60">
        <v>543</v>
      </c>
      <c r="O49" s="63">
        <v>72</v>
      </c>
      <c r="P49" s="63">
        <v>54</v>
      </c>
      <c r="Q49" s="63">
        <v>73</v>
      </c>
      <c r="R49" s="63">
        <v>100</v>
      </c>
      <c r="S49" s="63">
        <v>105</v>
      </c>
    </row>
    <row r="50" spans="1:19" s="44" customFormat="1" ht="18.75" customHeight="1">
      <c r="A50" s="64" t="s">
        <v>104</v>
      </c>
      <c r="B50" s="60">
        <v>109</v>
      </c>
      <c r="C50" s="60">
        <v>96</v>
      </c>
      <c r="D50" s="60">
        <v>68</v>
      </c>
      <c r="E50" s="60">
        <v>187</v>
      </c>
      <c r="F50" s="61">
        <v>129</v>
      </c>
      <c r="G50" s="60">
        <v>165</v>
      </c>
      <c r="H50" s="62">
        <v>181</v>
      </c>
      <c r="I50" s="65">
        <v>169</v>
      </c>
      <c r="J50" s="65">
        <v>205</v>
      </c>
      <c r="K50" s="65">
        <v>255</v>
      </c>
      <c r="L50" s="65">
        <v>294</v>
      </c>
      <c r="M50" s="65">
        <v>350</v>
      </c>
      <c r="N50" s="65">
        <v>360</v>
      </c>
      <c r="O50" s="63">
        <v>63</v>
      </c>
      <c r="P50" s="63">
        <v>103</v>
      </c>
      <c r="Q50" s="63">
        <v>76</v>
      </c>
      <c r="R50" s="63">
        <v>73</v>
      </c>
      <c r="S50" s="63">
        <v>114</v>
      </c>
    </row>
    <row r="51" spans="1:19" s="44" customFormat="1" ht="18.75" customHeight="1">
      <c r="A51" s="64" t="s">
        <v>105</v>
      </c>
      <c r="B51" s="60">
        <v>171</v>
      </c>
      <c r="C51" s="60">
        <v>151</v>
      </c>
      <c r="D51" s="60">
        <v>144</v>
      </c>
      <c r="E51" s="60">
        <v>188</v>
      </c>
      <c r="F51" s="61">
        <v>133</v>
      </c>
      <c r="G51" s="60">
        <v>147</v>
      </c>
      <c r="H51" s="62">
        <v>158</v>
      </c>
      <c r="I51" s="60">
        <v>168</v>
      </c>
      <c r="J51" s="60">
        <v>322</v>
      </c>
      <c r="K51" s="60">
        <v>332</v>
      </c>
      <c r="L51" s="60">
        <v>280</v>
      </c>
      <c r="M51" s="60">
        <v>326</v>
      </c>
      <c r="N51" s="60">
        <v>282</v>
      </c>
      <c r="O51" s="63">
        <v>68</v>
      </c>
      <c r="P51" s="63">
        <v>54</v>
      </c>
      <c r="Q51" s="63">
        <v>54</v>
      </c>
      <c r="R51" s="63">
        <v>82</v>
      </c>
      <c r="S51" s="63">
        <v>78</v>
      </c>
    </row>
    <row r="52" spans="1:19" s="44" customFormat="1" ht="18.75" customHeight="1" thickBot="1">
      <c r="A52" s="66" t="s">
        <v>106</v>
      </c>
      <c r="B52" s="60">
        <v>317</v>
      </c>
      <c r="C52" s="60">
        <v>367</v>
      </c>
      <c r="D52" s="60">
        <v>357</v>
      </c>
      <c r="E52" s="60">
        <v>606</v>
      </c>
      <c r="F52" s="67">
        <v>332</v>
      </c>
      <c r="G52" s="60">
        <v>355</v>
      </c>
      <c r="H52" s="68">
        <v>395</v>
      </c>
      <c r="I52" s="68">
        <v>306</v>
      </c>
      <c r="J52" s="121">
        <v>684</v>
      </c>
      <c r="K52" s="121">
        <v>963</v>
      </c>
      <c r="L52" s="121">
        <v>687</v>
      </c>
      <c r="M52" s="121">
        <v>701</v>
      </c>
      <c r="N52" s="68">
        <v>936</v>
      </c>
      <c r="O52" s="120">
        <v>191</v>
      </c>
      <c r="P52" s="120">
        <v>169</v>
      </c>
      <c r="Q52" s="120">
        <v>205</v>
      </c>
      <c r="R52" s="120">
        <v>268</v>
      </c>
      <c r="S52" s="63">
        <v>244</v>
      </c>
    </row>
    <row r="53" spans="1:19" s="44" customFormat="1" ht="15.75" customHeight="1" thickTop="1">
      <c r="A53" s="332" t="s">
        <v>56</v>
      </c>
      <c r="B53" s="122">
        <v>24217</v>
      </c>
      <c r="C53" s="123">
        <v>22020</v>
      </c>
      <c r="D53" s="122">
        <v>20124</v>
      </c>
      <c r="E53" s="123">
        <v>33094</v>
      </c>
      <c r="F53" s="122">
        <v>22957</v>
      </c>
      <c r="G53" s="123">
        <v>25261</v>
      </c>
      <c r="H53" s="122">
        <v>24614</v>
      </c>
      <c r="I53" s="122">
        <v>24140</v>
      </c>
      <c r="J53" s="322">
        <v>46237</v>
      </c>
      <c r="K53" s="322">
        <v>53218</v>
      </c>
      <c r="L53" s="322">
        <v>48218</v>
      </c>
      <c r="M53" s="322">
        <v>48754</v>
      </c>
      <c r="N53" s="322">
        <v>69925</v>
      </c>
      <c r="O53" s="125">
        <v>11003</v>
      </c>
      <c r="P53" s="125">
        <v>10989</v>
      </c>
      <c r="Q53" s="125">
        <v>12449</v>
      </c>
      <c r="R53" s="125">
        <v>14988</v>
      </c>
      <c r="S53" s="123">
        <v>14657</v>
      </c>
    </row>
    <row r="54" spans="1:19" s="44" customFormat="1" ht="13.5" customHeight="1" thickBot="1">
      <c r="A54" s="333"/>
      <c r="B54" s="126"/>
      <c r="C54" s="126"/>
      <c r="D54" s="126"/>
      <c r="E54" s="126"/>
      <c r="F54" s="126"/>
      <c r="G54" s="126"/>
      <c r="H54" s="126"/>
      <c r="I54" s="126"/>
      <c r="J54" s="323"/>
      <c r="K54" s="323"/>
      <c r="L54" s="323"/>
      <c r="M54" s="323"/>
      <c r="N54" s="323"/>
      <c r="O54" s="127" t="s">
        <v>178</v>
      </c>
      <c r="P54" s="127" t="s">
        <v>179</v>
      </c>
      <c r="Q54" s="127" t="s">
        <v>180</v>
      </c>
      <c r="R54" s="127" t="s">
        <v>181</v>
      </c>
      <c r="S54" s="127">
        <v>3254</v>
      </c>
    </row>
    <row r="55" spans="1:19" s="44" customFormat="1" ht="18.75" customHeight="1" thickTop="1">
      <c r="A55" s="324" t="s">
        <v>154</v>
      </c>
      <c r="B55" s="128"/>
      <c r="C55" s="129">
        <v>46237</v>
      </c>
      <c r="D55" s="128"/>
      <c r="E55" s="129">
        <v>53218</v>
      </c>
      <c r="F55" s="128"/>
      <c r="G55" s="129">
        <v>48218</v>
      </c>
      <c r="H55" s="128"/>
      <c r="I55" s="129">
        <v>48754</v>
      </c>
      <c r="J55" s="129">
        <v>46237</v>
      </c>
      <c r="K55" s="129">
        <v>53218</v>
      </c>
      <c r="L55" s="129">
        <v>48218</v>
      </c>
      <c r="M55" s="129">
        <v>48754</v>
      </c>
      <c r="N55" s="125">
        <v>69925</v>
      </c>
      <c r="O55" s="326">
        <v>49429</v>
      </c>
      <c r="P55" s="327"/>
      <c r="Q55" s="327"/>
      <c r="R55" s="328"/>
      <c r="S55" s="130">
        <v>14657</v>
      </c>
    </row>
    <row r="56" spans="1:19" s="44" customFormat="1" ht="12.75" customHeight="1">
      <c r="A56" s="325"/>
      <c r="B56" s="131"/>
      <c r="C56" s="81"/>
      <c r="D56" s="131"/>
      <c r="E56" s="81"/>
      <c r="F56" s="131"/>
      <c r="G56" s="81"/>
      <c r="H56" s="131"/>
      <c r="I56" s="81"/>
      <c r="J56" s="81"/>
      <c r="K56" s="81"/>
      <c r="L56" s="81"/>
      <c r="M56" s="81"/>
      <c r="N56" s="132"/>
      <c r="O56" s="329" t="s">
        <v>182</v>
      </c>
      <c r="P56" s="330"/>
      <c r="Q56" s="330"/>
      <c r="R56" s="331"/>
      <c r="S56" s="124">
        <v>3254</v>
      </c>
    </row>
    <row r="57" spans="1:14" s="44" customFormat="1" ht="15" customHeight="1">
      <c r="A57" s="133" t="s">
        <v>183</v>
      </c>
      <c r="B57" s="83"/>
      <c r="C57" s="83"/>
      <c r="D57" s="83"/>
      <c r="E57" s="83"/>
      <c r="F57" s="83"/>
      <c r="G57" s="83"/>
      <c r="H57" s="84"/>
      <c r="I57" s="85"/>
      <c r="J57" s="85"/>
      <c r="K57" s="85"/>
      <c r="L57" s="85"/>
      <c r="M57" s="85"/>
      <c r="N57" s="85"/>
    </row>
    <row r="58" ht="27" customHeight="1">
      <c r="S58" s="134"/>
    </row>
    <row r="59" ht="27" customHeight="1">
      <c r="S59" s="135"/>
    </row>
    <row r="60" ht="27" customHeight="1">
      <c r="S60" s="135"/>
    </row>
    <row r="61" ht="27" customHeight="1">
      <c r="S61" s="135"/>
    </row>
    <row r="62" ht="27" customHeight="1">
      <c r="S62" s="135"/>
    </row>
    <row r="63" ht="27" customHeight="1">
      <c r="S63" s="135"/>
    </row>
    <row r="64" ht="27" customHeight="1">
      <c r="S64" s="135"/>
    </row>
    <row r="65" ht="27" customHeight="1">
      <c r="S65" s="135"/>
    </row>
    <row r="66" ht="27" customHeight="1">
      <c r="S66" s="135"/>
    </row>
    <row r="67" ht="27" customHeight="1">
      <c r="S67" s="135"/>
    </row>
  </sheetData>
  <sheetProtection/>
  <mergeCells count="15">
    <mergeCell ref="A1:S1"/>
    <mergeCell ref="J4:J5"/>
    <mergeCell ref="K4:K5"/>
    <mergeCell ref="L4:L5"/>
    <mergeCell ref="M4:M5"/>
    <mergeCell ref="N4:N5"/>
    <mergeCell ref="M53:M54"/>
    <mergeCell ref="N53:N54"/>
    <mergeCell ref="A55:A56"/>
    <mergeCell ref="O55:R55"/>
    <mergeCell ref="O56:R56"/>
    <mergeCell ref="A53:A54"/>
    <mergeCell ref="J53:J54"/>
    <mergeCell ref="K53:K54"/>
    <mergeCell ref="L53:L54"/>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187"/>
  <sheetViews>
    <sheetView zoomScalePageLayoutView="0" workbookViewId="0" topLeftCell="A19">
      <selection activeCell="E49" sqref="E49"/>
    </sheetView>
  </sheetViews>
  <sheetFormatPr defaultColWidth="9.00390625" defaultRowHeight="13.5"/>
  <cols>
    <col min="1" max="1" width="91.875" style="296" customWidth="1"/>
  </cols>
  <sheetData>
    <row r="1" ht="14.25">
      <c r="A1" s="291" t="s">
        <v>315</v>
      </c>
    </row>
    <row r="2" ht="14.25">
      <c r="A2" s="292"/>
    </row>
    <row r="3" ht="13.5">
      <c r="A3" s="293" t="s">
        <v>267</v>
      </c>
    </row>
    <row r="4" ht="13.5">
      <c r="A4" s="293"/>
    </row>
    <row r="5" ht="38.25">
      <c r="A5" s="293" t="s">
        <v>272</v>
      </c>
    </row>
    <row r="6" ht="13.5">
      <c r="A6" s="294"/>
    </row>
    <row r="7" ht="13.5">
      <c r="A7" s="294" t="s">
        <v>268</v>
      </c>
    </row>
    <row r="8" ht="13.5">
      <c r="A8" s="294" t="s">
        <v>273</v>
      </c>
    </row>
    <row r="9" ht="51">
      <c r="A9" s="295" t="s">
        <v>274</v>
      </c>
    </row>
    <row r="10" ht="13.5">
      <c r="A10" s="293"/>
    </row>
    <row r="11" ht="13.5">
      <c r="A11" s="294" t="s">
        <v>275</v>
      </c>
    </row>
    <row r="12" ht="13.5">
      <c r="A12" s="294"/>
    </row>
    <row r="13" ht="13.5">
      <c r="A13" s="294"/>
    </row>
    <row r="14" ht="13.5">
      <c r="A14" s="294"/>
    </row>
    <row r="15" ht="13.5">
      <c r="A15" s="294"/>
    </row>
    <row r="16" ht="13.5">
      <c r="A16" s="294"/>
    </row>
    <row r="17" ht="13.5">
      <c r="A17" s="294"/>
    </row>
    <row r="18" ht="13.5">
      <c r="A18" s="294"/>
    </row>
    <row r="19" ht="13.5">
      <c r="A19" s="294"/>
    </row>
    <row r="20" ht="13.5">
      <c r="A20" s="294"/>
    </row>
    <row r="21" ht="13.5">
      <c r="A21" s="294"/>
    </row>
    <row r="22" ht="13.5">
      <c r="A22" s="294"/>
    </row>
    <row r="23" ht="13.5">
      <c r="A23" s="294"/>
    </row>
    <row r="24" ht="13.5">
      <c r="A24" s="294"/>
    </row>
    <row r="25" ht="13.5">
      <c r="A25" s="294"/>
    </row>
    <row r="26" ht="13.5">
      <c r="A26" s="294"/>
    </row>
    <row r="27" ht="13.5">
      <c r="A27" s="294"/>
    </row>
    <row r="28" ht="13.5">
      <c r="A28" s="294"/>
    </row>
    <row r="29" ht="13.5">
      <c r="A29" s="294"/>
    </row>
    <row r="30" ht="13.5">
      <c r="A30" s="294"/>
    </row>
    <row r="31" ht="13.5">
      <c r="A31" s="294"/>
    </row>
    <row r="32" ht="13.5">
      <c r="A32" s="294"/>
    </row>
    <row r="33" ht="13.5">
      <c r="A33" s="294"/>
    </row>
    <row r="34" ht="13.5">
      <c r="A34" s="294"/>
    </row>
    <row r="35" ht="13.5">
      <c r="A35" s="294"/>
    </row>
    <row r="36" ht="13.5">
      <c r="A36" s="294"/>
    </row>
    <row r="37" ht="13.5">
      <c r="A37" s="294"/>
    </row>
    <row r="38" ht="13.5">
      <c r="A38" s="294"/>
    </row>
    <row r="39" ht="13.5">
      <c r="A39" s="294"/>
    </row>
    <row r="41" ht="29.25" customHeight="1">
      <c r="A41" s="293" t="s">
        <v>276</v>
      </c>
    </row>
    <row r="43" ht="13.5">
      <c r="A43" s="294" t="s">
        <v>269</v>
      </c>
    </row>
    <row r="44" ht="25.5">
      <c r="A44" s="293" t="s">
        <v>277</v>
      </c>
    </row>
    <row r="45" ht="38.25">
      <c r="A45" s="293" t="s">
        <v>278</v>
      </c>
    </row>
    <row r="47" ht="25.5">
      <c r="A47" s="293" t="s">
        <v>279</v>
      </c>
    </row>
    <row r="48" ht="13.5">
      <c r="A48" s="293" t="s">
        <v>280</v>
      </c>
    </row>
    <row r="49" ht="38.25">
      <c r="A49" s="293" t="s">
        <v>281</v>
      </c>
    </row>
    <row r="50" ht="13.5">
      <c r="A50" s="293" t="s">
        <v>282</v>
      </c>
    </row>
    <row r="51" ht="13.5">
      <c r="A51" s="293"/>
    </row>
    <row r="52" ht="13.5">
      <c r="A52" s="293"/>
    </row>
    <row r="53" ht="13.5">
      <c r="A53" s="293"/>
    </row>
    <row r="54" ht="13.5">
      <c r="A54" s="293"/>
    </row>
    <row r="55" ht="13.5">
      <c r="A55" s="293"/>
    </row>
    <row r="56" ht="13.5">
      <c r="A56" s="293"/>
    </row>
    <row r="57" ht="13.5">
      <c r="A57" s="293"/>
    </row>
    <row r="58" ht="13.5">
      <c r="A58" s="293"/>
    </row>
    <row r="59" ht="13.5">
      <c r="A59" s="293"/>
    </row>
    <row r="60" ht="13.5">
      <c r="A60" s="293"/>
    </row>
    <row r="61" ht="13.5">
      <c r="A61" s="293"/>
    </row>
    <row r="62" ht="13.5">
      <c r="A62" s="293"/>
    </row>
    <row r="63" ht="13.5">
      <c r="A63" s="293"/>
    </row>
    <row r="64" ht="13.5">
      <c r="A64" s="293"/>
    </row>
    <row r="65" ht="13.5">
      <c r="A65" s="293"/>
    </row>
    <row r="66" ht="13.5">
      <c r="A66" s="293"/>
    </row>
    <row r="67" ht="13.5">
      <c r="A67" s="293"/>
    </row>
    <row r="68" ht="13.5">
      <c r="A68" s="293"/>
    </row>
    <row r="69" ht="14.25"/>
    <row r="73" ht="14.25"/>
    <row r="74" ht="14.25"/>
    <row r="75" ht="14.25"/>
    <row r="76" ht="14.25"/>
    <row r="77" ht="14.25"/>
    <row r="78" ht="14.25"/>
    <row r="79" ht="14.25"/>
    <row r="80" ht="14.25"/>
    <row r="81" ht="14.25"/>
    <row r="82" ht="14.25"/>
    <row r="83" ht="14.25"/>
    <row r="84" ht="14.25"/>
    <row r="85" ht="14.25"/>
    <row r="86" ht="14.25"/>
    <row r="89" ht="13.5">
      <c r="A89" s="293"/>
    </row>
    <row r="90" ht="13.5">
      <c r="A90" s="294" t="s">
        <v>270</v>
      </c>
    </row>
    <row r="91" ht="25.5">
      <c r="A91" s="293" t="s">
        <v>283</v>
      </c>
    </row>
    <row r="92" ht="13.5">
      <c r="A92" s="293"/>
    </row>
    <row r="93" ht="21.75" customHeight="1">
      <c r="A93" s="294" t="s">
        <v>271</v>
      </c>
    </row>
    <row r="94" ht="25.5">
      <c r="A94" s="293" t="s">
        <v>284</v>
      </c>
    </row>
    <row r="96" ht="25.5">
      <c r="A96" s="293" t="s">
        <v>285</v>
      </c>
    </row>
    <row r="97" ht="13.5">
      <c r="A97" s="293" t="s">
        <v>286</v>
      </c>
    </row>
    <row r="98" ht="13.5">
      <c r="A98" s="293"/>
    </row>
    <row r="99" ht="13.5">
      <c r="A99" s="294" t="s">
        <v>287</v>
      </c>
    </row>
    <row r="101" ht="63.75">
      <c r="A101" s="293" t="s">
        <v>288</v>
      </c>
    </row>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50" ht="14.25">
      <c r="A150" s="297">
        <v>37736</v>
      </c>
    </row>
    <row r="151" ht="14.25">
      <c r="A151" s="298"/>
    </row>
    <row r="152" ht="14.25">
      <c r="A152" s="299" t="s">
        <v>289</v>
      </c>
    </row>
    <row r="153" ht="14.25">
      <c r="A153" s="298"/>
    </row>
    <row r="154" ht="14.25">
      <c r="A154" s="298"/>
    </row>
    <row r="155" ht="14.25">
      <c r="A155" s="298" t="s">
        <v>312</v>
      </c>
    </row>
    <row r="156" ht="14.25">
      <c r="A156" s="300" t="s">
        <v>290</v>
      </c>
    </row>
    <row r="157" ht="14.25">
      <c r="A157" s="300" t="s">
        <v>313</v>
      </c>
    </row>
    <row r="158" ht="14.25">
      <c r="A158" s="298" t="s">
        <v>291</v>
      </c>
    </row>
    <row r="159" ht="14.25">
      <c r="A159" s="298"/>
    </row>
    <row r="160" ht="14.25">
      <c r="A160" s="298" t="s">
        <v>292</v>
      </c>
    </row>
    <row r="161" ht="14.25">
      <c r="A161" s="298" t="s">
        <v>314</v>
      </c>
    </row>
    <row r="162" ht="14.25">
      <c r="A162" s="298" t="s">
        <v>293</v>
      </c>
    </row>
    <row r="163" ht="14.25">
      <c r="A163" s="298"/>
    </row>
    <row r="164" ht="14.25">
      <c r="A164" s="298" t="s">
        <v>294</v>
      </c>
    </row>
    <row r="165" ht="14.25">
      <c r="A165" s="298" t="s">
        <v>295</v>
      </c>
    </row>
    <row r="166" ht="28.5">
      <c r="A166" s="298" t="s">
        <v>296</v>
      </c>
    </row>
    <row r="167" ht="42.75">
      <c r="A167" s="298" t="s">
        <v>297</v>
      </c>
    </row>
    <row r="168" ht="14.25">
      <c r="A168" s="298" t="s">
        <v>298</v>
      </c>
    </row>
    <row r="169" ht="14.25">
      <c r="A169" s="298" t="s">
        <v>299</v>
      </c>
    </row>
    <row r="170" ht="28.5">
      <c r="A170" s="298" t="s">
        <v>300</v>
      </c>
    </row>
    <row r="171" ht="42.75">
      <c r="A171" s="298" t="s">
        <v>301</v>
      </c>
    </row>
    <row r="172" ht="14.25">
      <c r="A172" s="298"/>
    </row>
    <row r="173" ht="14.25">
      <c r="A173" s="298" t="s">
        <v>302</v>
      </c>
    </row>
    <row r="174" ht="28.5">
      <c r="A174" s="298" t="s">
        <v>303</v>
      </c>
    </row>
    <row r="175" ht="14.25">
      <c r="A175" s="298"/>
    </row>
    <row r="176" ht="14.25">
      <c r="A176" s="298" t="s">
        <v>304</v>
      </c>
    </row>
    <row r="177" ht="14.25">
      <c r="A177" s="298" t="s">
        <v>305</v>
      </c>
    </row>
    <row r="178" ht="14.25">
      <c r="A178" s="298" t="s">
        <v>306</v>
      </c>
    </row>
    <row r="179" ht="14.25">
      <c r="A179" s="298" t="s">
        <v>307</v>
      </c>
    </row>
    <row r="180" ht="14.25">
      <c r="A180" s="298" t="s">
        <v>308</v>
      </c>
    </row>
    <row r="181" ht="14.25">
      <c r="A181" s="298"/>
    </row>
    <row r="182" ht="14.25">
      <c r="A182" s="298"/>
    </row>
    <row r="183" ht="14.25">
      <c r="A183" s="298" t="s">
        <v>309</v>
      </c>
    </row>
    <row r="184" ht="85.5">
      <c r="A184" s="298" t="s">
        <v>310</v>
      </c>
    </row>
    <row r="185" ht="14.25">
      <c r="A185" s="298" t="s">
        <v>311</v>
      </c>
    </row>
    <row r="186" ht="14.25">
      <c r="A186" s="298"/>
    </row>
    <row r="187" ht="14.25">
      <c r="A187" s="298"/>
    </row>
  </sheetData>
  <sheetProtection/>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dc:creator>
  <cp:keywords/>
  <dc:description/>
  <cp:lastModifiedBy>anzai</cp:lastModifiedBy>
  <dcterms:created xsi:type="dcterms:W3CDTF">2003-04-26T10:19:06Z</dcterms:created>
  <dcterms:modified xsi:type="dcterms:W3CDTF">2016-07-21T02:56:39Z</dcterms:modified>
  <cp:category/>
  <cp:version/>
  <cp:contentType/>
  <cp:contentStatus/>
</cp:coreProperties>
</file>