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40" yWindow="65296" windowWidth="7710" windowHeight="9315" tabRatio="848" activeTab="0"/>
  </bookViews>
  <sheets>
    <sheet name="表1" sheetId="1" r:id="rId1"/>
    <sheet name="表2" sheetId="2" r:id="rId2"/>
    <sheet name="表3" sheetId="3" r:id="rId3"/>
    <sheet name="表4" sheetId="4" r:id="rId4"/>
    <sheet name="表5" sheetId="5" r:id="rId5"/>
    <sheet name="表6-1" sheetId="6" r:id="rId6"/>
    <sheet name="表6-2" sheetId="7" r:id="rId7"/>
    <sheet name="表6-3" sheetId="8" r:id="rId8"/>
    <sheet name="表7" sheetId="9" r:id="rId9"/>
    <sheet name="表8-1,2" sheetId="10" r:id="rId10"/>
    <sheet name="表9-1" sheetId="11" r:id="rId11"/>
    <sheet name="表9-2" sheetId="12" r:id="rId12"/>
    <sheet name="表9-3" sheetId="13" r:id="rId13"/>
    <sheet name="表9-4" sheetId="14" r:id="rId14"/>
    <sheet name="表9-5" sheetId="15" r:id="rId15"/>
    <sheet name="表9-6" sheetId="16" r:id="rId16"/>
    <sheet name="表10-1" sheetId="17" r:id="rId17"/>
    <sheet name="表10-2" sheetId="18" r:id="rId18"/>
    <sheet name="表10-3" sheetId="19" r:id="rId19"/>
    <sheet name="表10-4" sheetId="20" r:id="rId20"/>
    <sheet name="表10-5" sheetId="21" r:id="rId21"/>
    <sheet name="表10-6" sheetId="22" r:id="rId22"/>
    <sheet name="表11" sheetId="23" r:id="rId23"/>
    <sheet name="表12" sheetId="24" r:id="rId24"/>
    <sheet name="表13-1,2" sheetId="25" r:id="rId25"/>
  </sheets>
  <definedNames>
    <definedName name="_xlnm.Print_Area" localSheetId="0">'表1'!$A$1:$N$50</definedName>
    <definedName name="_xlnm.Print_Area" localSheetId="16">'表10-1'!$A$1:$AL$59</definedName>
    <definedName name="_xlnm.Print_Area" localSheetId="17">'表10-2'!$A$1:$AL$59</definedName>
    <definedName name="_xlnm.Print_Area" localSheetId="18">'表10-3'!$A$1:$AL$59</definedName>
    <definedName name="_xlnm.Print_Area" localSheetId="19">'表10-4'!$A$1:$AL$59</definedName>
    <definedName name="_xlnm.Print_Area" localSheetId="20">'表10-5'!$A$1:$AL$59</definedName>
    <definedName name="_xlnm.Print_Area" localSheetId="21">'表10-6'!$A$1:$AL$59</definedName>
    <definedName name="_xlnm.Print_Area" localSheetId="22">'表11'!$A$1:$AI$50</definedName>
    <definedName name="_xlnm.Print_Area" localSheetId="23">'表12'!$A$1:$Y$66</definedName>
    <definedName name="_xlnm.Print_Area" localSheetId="24">'表13-1,2'!$A$1:$AG$126</definedName>
    <definedName name="_xlnm.Print_Area" localSheetId="1">'表2'!$A$2:$M$23</definedName>
    <definedName name="_xlnm.Print_Area" localSheetId="2">'表3'!$A$2:$AK$50</definedName>
    <definedName name="_xlnm.Print_Area" localSheetId="3">'表4'!$A$1:$AK$49</definedName>
    <definedName name="_xlnm.Print_Area" localSheetId="4">'表5'!$A$2:$AM$61</definedName>
    <definedName name="_xlnm.Print_Area" localSheetId="5">'表6-1'!$A$1:$AI$38</definedName>
    <definedName name="_xlnm.Print_Area" localSheetId="6">'表6-2'!$A$1:$AK$74</definedName>
    <definedName name="_xlnm.Print_Area" localSheetId="7">'表6-3'!$A$1:$AK$74</definedName>
    <definedName name="_xlnm.Print_Area" localSheetId="8">'表7'!$A$1:$AM$34</definedName>
    <definedName name="_xlnm.Print_Area" localSheetId="9">'表8-1,2'!$A$1:$AK$83</definedName>
    <definedName name="_xlnm.Print_Area" localSheetId="10">'表9-1'!$A$1:$AK$69</definedName>
    <definedName name="_xlnm.Print_Area" localSheetId="11">'表9-2'!$A$1:$AK$69</definedName>
    <definedName name="_xlnm.Print_Area" localSheetId="12">'表9-3'!$A$1:$AK$69</definedName>
    <definedName name="_xlnm.Print_Area" localSheetId="13">'表9-4'!$A$1:$AK$69</definedName>
    <definedName name="_xlnm.Print_Area" localSheetId="14">'表9-5'!$A$1:$AK$69</definedName>
    <definedName name="_xlnm.Print_Area" localSheetId="15">'表9-6'!$A$1:$AK$69</definedName>
  </definedNames>
  <calcPr fullCalcOnLoad="1"/>
</workbook>
</file>

<file path=xl/sharedStrings.xml><?xml version="1.0" encoding="utf-8"?>
<sst xmlns="http://schemas.openxmlformats.org/spreadsheetml/2006/main" count="7349" uniqueCount="303">
  <si>
    <t>HIV</t>
  </si>
  <si>
    <t>　不明</t>
  </si>
  <si>
    <t>診断区分</t>
  </si>
  <si>
    <t>国籍</t>
  </si>
  <si>
    <t>女</t>
  </si>
  <si>
    <t>計</t>
  </si>
  <si>
    <t>　10-14</t>
  </si>
  <si>
    <t>10歳未満</t>
  </si>
  <si>
    <t>不明</t>
  </si>
  <si>
    <t>九州</t>
  </si>
  <si>
    <t>国籍</t>
  </si>
  <si>
    <t>性</t>
  </si>
  <si>
    <t>東北ブロック</t>
  </si>
  <si>
    <t>甲信越ブロック</t>
  </si>
  <si>
    <t>四国ブロック</t>
  </si>
  <si>
    <t>性別</t>
  </si>
  <si>
    <t>合計</t>
  </si>
  <si>
    <t>男</t>
  </si>
  <si>
    <t>母子感染</t>
  </si>
  <si>
    <t>北海道・東北</t>
  </si>
  <si>
    <t>東海</t>
  </si>
  <si>
    <t>北陸</t>
  </si>
  <si>
    <t>近畿</t>
  </si>
  <si>
    <t>中国・四国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</si>
  <si>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</si>
  <si>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</si>
  <si>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</si>
  <si>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</si>
  <si>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</si>
  <si>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</si>
  <si>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</si>
  <si>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</si>
  <si>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</si>
  <si>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</si>
  <si>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</si>
  <si>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</si>
  <si>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</si>
  <si>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</si>
  <si>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</si>
  <si>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</si>
  <si>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</si>
  <si>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</si>
  <si>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</si>
  <si>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</si>
  <si>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</si>
  <si>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</si>
  <si>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</si>
  <si>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</si>
  <si>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</si>
  <si>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</si>
  <si>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</si>
  <si>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</si>
  <si>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</si>
  <si>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</si>
  <si>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</si>
  <si>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</si>
  <si>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</si>
  <si>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</si>
  <si>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</si>
  <si>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</si>
  <si>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</si>
  <si>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</si>
  <si>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</si>
  <si>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</si>
  <si>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</si>
  <si>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</si>
  <si>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</si>
  <si>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</si>
  <si>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</si>
  <si>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</si>
  <si>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</si>
  <si>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異性間の性的接触</t>
  </si>
  <si>
    <t>外国</t>
  </si>
  <si>
    <t>合計の％</t>
  </si>
  <si>
    <t>日本</t>
  </si>
  <si>
    <t>　合計</t>
  </si>
  <si>
    <t>報告年</t>
  </si>
  <si>
    <t>診断年</t>
  </si>
  <si>
    <t>指標疾患</t>
  </si>
  <si>
    <t>日本</t>
  </si>
  <si>
    <t>北ｱﾌﾘｶ･中近東</t>
  </si>
  <si>
    <t>ｻﾊﾗ以南ｱﾌﾘｶ</t>
  </si>
  <si>
    <t>東ﾖｰﾛｯﾊﾟ･中央ｱｼﾞｱ</t>
  </si>
  <si>
    <t>ｵｰｽﾄﾗﾘｱ･ﾆｭｰｼﾞｰﾗﾝﾄﾞ</t>
  </si>
  <si>
    <t>北ｱﾒﾘｶ</t>
  </si>
  <si>
    <t>ｶﾘﾌﾞ海地域</t>
  </si>
  <si>
    <t>ﾗﾃﾝｱﾒﾘｶ</t>
  </si>
  <si>
    <t>HIV</t>
  </si>
  <si>
    <t>日本国籍</t>
  </si>
  <si>
    <t>外国国籍</t>
  </si>
  <si>
    <t>AIDS</t>
  </si>
  <si>
    <t>東京</t>
  </si>
  <si>
    <t>外国</t>
  </si>
  <si>
    <t>診断区分</t>
  </si>
  <si>
    <t>項目</t>
  </si>
  <si>
    <t>区分</t>
  </si>
  <si>
    <t>感染経路</t>
  </si>
  <si>
    <t>感染地</t>
  </si>
  <si>
    <t>国内</t>
  </si>
  <si>
    <t>海外</t>
  </si>
  <si>
    <t>HIV合計</t>
  </si>
  <si>
    <t>国籍区分</t>
  </si>
  <si>
    <t>西ヨーロッパ</t>
  </si>
  <si>
    <t>東ｱｼﾞｱ･太平洋地域（除く日本）</t>
  </si>
  <si>
    <t>年齢階級</t>
  </si>
  <si>
    <t>　15-19</t>
  </si>
  <si>
    <t>　20-24</t>
  </si>
  <si>
    <t>　25-29</t>
  </si>
  <si>
    <t>　30-34</t>
  </si>
  <si>
    <t>　35-39</t>
  </si>
  <si>
    <t>　40-44</t>
  </si>
  <si>
    <t>　45-49</t>
  </si>
  <si>
    <t>　50-54</t>
  </si>
  <si>
    <t>　55-59</t>
  </si>
  <si>
    <t>合計％</t>
  </si>
  <si>
    <t>年齢</t>
  </si>
  <si>
    <t>　国内</t>
  </si>
  <si>
    <t>　海外</t>
  </si>
  <si>
    <t>ブロック名</t>
  </si>
  <si>
    <t>県名</t>
  </si>
  <si>
    <t>人口１０万対*</t>
  </si>
  <si>
    <t>北海道･</t>
  </si>
  <si>
    <t>ブロック計</t>
  </si>
  <si>
    <t>関東・</t>
  </si>
  <si>
    <t>東海ブロック</t>
  </si>
  <si>
    <t>北陸ブロック</t>
  </si>
  <si>
    <t>近畿ブロック</t>
  </si>
  <si>
    <t>中国・</t>
  </si>
  <si>
    <t>九州ブロック</t>
  </si>
  <si>
    <t>その他*2</t>
  </si>
  <si>
    <t>　感染経路</t>
  </si>
  <si>
    <t>(ブロック*1）</t>
  </si>
  <si>
    <t>関東・甲信越*2</t>
  </si>
  <si>
    <t>*1 両性間性的接触を含む。</t>
  </si>
  <si>
    <t>*2 東京都を除く。</t>
  </si>
  <si>
    <t>*1 ブロック区分については、表10-1を参照。</t>
  </si>
  <si>
    <t>報告地</t>
  </si>
  <si>
    <t>*2 輸血などに伴う感染例や推定される感染経路が複数ある例を含む 。</t>
  </si>
  <si>
    <t>同性間の性的接触*1</t>
  </si>
  <si>
    <r>
      <t>同性間の性的接触</t>
    </r>
    <r>
      <rPr>
        <sz val="9"/>
        <rFont val="ＭＳ Ｐゴシック"/>
        <family val="3"/>
      </rPr>
      <t>*1</t>
    </r>
  </si>
  <si>
    <t>　60歳以上</t>
  </si>
  <si>
    <t>表３－２　HIV感染者及びAIDS患者の年次推移（国籍区分別）</t>
  </si>
  <si>
    <t>表４　HIV感染者及びAIDS患者の年次推移（国籍別、感染経路別）</t>
  </si>
  <si>
    <t>表５　HIV感染者及びAIDS患者の年次推移（国籍別、性別、感染経路別）</t>
  </si>
  <si>
    <t>表６－２　国籍別、性別、年齢階級別年次推移（HIV感染者）</t>
  </si>
  <si>
    <t>表６－３　国籍別、性別、年齢階級別年次推移（AIDS患者）</t>
  </si>
  <si>
    <t>表７　HIV感染者及びAIDS患者の年次推移（国籍別、性別、感染地別）</t>
  </si>
  <si>
    <t>表８－１　国籍別、性別、報告地別の年次推移（HIV感染者）</t>
  </si>
  <si>
    <t>表８－２　国籍別、性別、報告地別の年次推移（AIDS患者）</t>
  </si>
  <si>
    <t>表９ー１　HIV感染者及びAIDS患者の年齢階級別、感染地別、報告地別の年次推移</t>
  </si>
  <si>
    <t>表９－３　HIV感染者及びAIDS患者の年齢階級別、感染地別、報告地別の年次推移</t>
  </si>
  <si>
    <t>　　　　　　（日本国籍女性・異性間性的接触）</t>
  </si>
  <si>
    <t>表９－４　HIV感染者及びAIDS患者の年齢階級別、感染地別、報告地別の年次推移</t>
  </si>
  <si>
    <t>　　　　　（外国国籍男性・異性間性的接触）</t>
  </si>
  <si>
    <t>　　　　　（外国国籍男性・同性間性的接触）</t>
  </si>
  <si>
    <t>表９－５　HIV感染者及びAIDS患者の年齢階級別、感染地別、報告地別の年次推移</t>
  </si>
  <si>
    <t>　　　　　（外国国籍女性・異性間性的接触）</t>
  </si>
  <si>
    <t>表９－６　HIV感染者及びAIDS患者の年齢階級別、感染地別、報告地別の年次推移</t>
  </si>
  <si>
    <t>表１０－１　報告地別年次推移及び人口10万対報告数（HIV感染者・合計)</t>
  </si>
  <si>
    <t>表１０－４　報告地別年次推移及び人口10万対報告数（AIDS患者・合計）</t>
  </si>
  <si>
    <t>表１０－２　報告地別年次推移及び人口10万対報告数（HIV感染者・日本国籍）</t>
  </si>
  <si>
    <t>表１０－３　報告地別年次推移及び人口10万対報告数（HIV感染者・外国国籍）</t>
  </si>
  <si>
    <t>表１０－５　報告地別年次推移及び人口10万対報告数（AIDS患者・日本国籍）</t>
  </si>
  <si>
    <t>表１０－６　報告地別年次推移及び人口10万対報告数（AIDS患者・外国国籍）</t>
  </si>
  <si>
    <t>表１１　AIDS報告症例における指標疾患の分布</t>
  </si>
  <si>
    <t>表１３－２　 報告年・診断年対応表（AIDS患者）</t>
  </si>
  <si>
    <t>表１３－１　 報告年・診断年対応表（HIV感染者）</t>
  </si>
  <si>
    <t>合計</t>
  </si>
  <si>
    <t>-</t>
  </si>
  <si>
    <t>表９－２　HIV感染者及びAIDS患者の年齢階級別、感染地別、報告地別の年次推移</t>
  </si>
  <si>
    <t>同性間の性的接触*1</t>
  </si>
  <si>
    <t>その他*2</t>
  </si>
  <si>
    <t>不明</t>
  </si>
  <si>
    <t>報告地</t>
  </si>
  <si>
    <t>(ブロック*3）</t>
  </si>
  <si>
    <t>関東・甲信越*4</t>
  </si>
  <si>
    <t>AIDS</t>
  </si>
  <si>
    <t>同性間の性的接触*1</t>
  </si>
  <si>
    <t>その他*2</t>
  </si>
  <si>
    <t>不明</t>
  </si>
  <si>
    <t>*1 両性間性的接触を含む。</t>
  </si>
  <si>
    <t>*2 輸血などに伴う感染例や推定される感染経路が複数ある例を含む 。</t>
  </si>
  <si>
    <t>*3 ブロック区分については、表10-1を参照。</t>
  </si>
  <si>
    <t>*4 東京都を除く。</t>
  </si>
  <si>
    <t>東南ｱｼﾞｱ</t>
  </si>
  <si>
    <t>表３－１　HIV感染者及びAIDS患者の年次推移（国籍別、性別）</t>
  </si>
  <si>
    <t>南ｱｼﾞｱ</t>
  </si>
  <si>
    <t>南ｱｼﾞｱ</t>
  </si>
  <si>
    <t>国籍</t>
  </si>
  <si>
    <t>日本国籍</t>
  </si>
  <si>
    <t>外国国籍</t>
  </si>
  <si>
    <t>AIDS合計*3</t>
  </si>
  <si>
    <t>*1 両性間性的接触を含む。</t>
  </si>
  <si>
    <t>*2 輸血などに伴う感染例や推定される感染経路が複数ある例を含む 。</t>
  </si>
  <si>
    <t>*3 平成11年3月31日までの病状変化によるエイズ患者報告数154件を含む。</t>
  </si>
  <si>
    <t>　感染経路</t>
  </si>
  <si>
    <t xml:space="preserve"> 10-19</t>
  </si>
  <si>
    <t xml:space="preserve"> 20-29</t>
  </si>
  <si>
    <t xml:space="preserve"> 30-39</t>
  </si>
  <si>
    <t xml:space="preserve"> 40-49</t>
  </si>
  <si>
    <t xml:space="preserve"> 50歳以上</t>
  </si>
  <si>
    <t>表１２－１　病変死亡者の国籍別、性別、感染経路別の年次推移</t>
  </si>
  <si>
    <r>
      <t>同性間の性的接触（男）</t>
    </r>
    <r>
      <rPr>
        <vertAlign val="superscript"/>
        <sz val="9"/>
        <rFont val="ＭＳ Ｐゴシック"/>
        <family val="3"/>
      </rPr>
      <t>*1</t>
    </r>
  </si>
  <si>
    <r>
      <t>その他</t>
    </r>
    <r>
      <rPr>
        <vertAlign val="superscript"/>
        <sz val="9"/>
        <rFont val="ＭＳ Ｐゴシック"/>
        <family val="3"/>
      </rPr>
      <t>*2</t>
    </r>
  </si>
  <si>
    <t>表１２－２　病変死亡者の国籍別、性別、年齢階級別の年次推移</t>
  </si>
  <si>
    <t>年齢階級</t>
  </si>
  <si>
    <t>10歳未満</t>
  </si>
  <si>
    <t xml:space="preserve"> 10-19</t>
  </si>
  <si>
    <t xml:space="preserve"> 20-29</t>
  </si>
  <si>
    <t xml:space="preserve"> 30-39</t>
  </si>
  <si>
    <t xml:space="preserve"> 40-49</t>
  </si>
  <si>
    <t xml:space="preserve"> 50歳以上</t>
  </si>
  <si>
    <t>女</t>
  </si>
  <si>
    <t>女</t>
  </si>
  <si>
    <t>(平成11（1999）年3月31日までの報告分）</t>
  </si>
  <si>
    <t>（平成11（1999）年4月1日からの任意報告分）</t>
  </si>
  <si>
    <t>ニューモシスティス肺炎</t>
  </si>
  <si>
    <t>非結核性抗酸菌症</t>
  </si>
  <si>
    <t>静注薬物使用</t>
  </si>
  <si>
    <t>同性間の性的接触*1</t>
  </si>
  <si>
    <t>その他*2</t>
  </si>
  <si>
    <t>AIDS</t>
  </si>
  <si>
    <t>合計の％</t>
  </si>
  <si>
    <t>カンジダ症</t>
  </si>
  <si>
    <t>クリプトコックス症</t>
  </si>
  <si>
    <t>クリプトスポリジウム症</t>
  </si>
  <si>
    <t>サイトメガロウィルス感染症</t>
  </si>
  <si>
    <t>単純ヘルペスウィルス感染症</t>
  </si>
  <si>
    <t>カポジ肉腫</t>
  </si>
  <si>
    <t>原発性脳リンパ腫</t>
  </si>
  <si>
    <t>リンパ性間質性肺炎</t>
  </si>
  <si>
    <t>進行性多発性白質脳症</t>
  </si>
  <si>
    <t>トキソプラズマ脳症</t>
  </si>
  <si>
    <t>化膿性細菌感染症</t>
  </si>
  <si>
    <t>コクシジオイデス症</t>
  </si>
  <si>
    <t>HIV脳症</t>
  </si>
  <si>
    <t>ヒストプラスマ症</t>
  </si>
  <si>
    <t>イソスポラ症</t>
  </si>
  <si>
    <t>非ホジキンリンパ腫</t>
  </si>
  <si>
    <t>活動性結核</t>
  </si>
  <si>
    <t>サルモネラ菌血症</t>
  </si>
  <si>
    <t>HIV消耗性症候群</t>
  </si>
  <si>
    <t>反復性肺炎</t>
  </si>
  <si>
    <t>浸潤性子宮頸癌</t>
  </si>
  <si>
    <t>　合計（報告数）</t>
  </si>
  <si>
    <r>
      <t>凝固因子製剤による感染者</t>
    </r>
    <r>
      <rPr>
        <vertAlign val="superscript"/>
        <sz val="10"/>
        <rFont val="ＭＳ Ｐゴシック"/>
        <family val="3"/>
      </rPr>
      <t>＊４</t>
    </r>
  </si>
  <si>
    <t>北ｱﾌﾘｶ･中近東</t>
  </si>
  <si>
    <t>.</t>
  </si>
  <si>
    <t>..</t>
  </si>
  <si>
    <t>差</t>
  </si>
  <si>
    <t>差</t>
  </si>
  <si>
    <t>－</t>
  </si>
  <si>
    <t>表６－１　年齢階級別年次推移（HIV感染者、AIDS患者）</t>
  </si>
  <si>
    <t>診断区分</t>
  </si>
  <si>
    <t>（再掲）     60-64</t>
  </si>
  <si>
    <t>（再掲）     60-64</t>
  </si>
  <si>
    <t>－</t>
  </si>
  <si>
    <t>（再掲）     65-69</t>
  </si>
  <si>
    <t>（再掲）     65-69</t>
  </si>
  <si>
    <t xml:space="preserve"> （再掲）75歳以上</t>
  </si>
  <si>
    <t>AIDS</t>
  </si>
  <si>
    <t>（再掲）     60-64</t>
  </si>
  <si>
    <t>－</t>
  </si>
  <si>
    <t>（再掲）      60-64</t>
  </si>
  <si>
    <t>（再掲）      60-64</t>
  </si>
  <si>
    <t>（再掲）     65-69</t>
  </si>
  <si>
    <t>（再掲）      65-69</t>
  </si>
  <si>
    <t>（再掲） 75歳以上</t>
  </si>
  <si>
    <t xml:space="preserve"> （再掲） 75歳以上</t>
  </si>
  <si>
    <t>　　　　　（日本国籍男性・異性間性的接触）</t>
  </si>
  <si>
    <t>合計の％</t>
  </si>
  <si>
    <t>（再掲）     60-64</t>
  </si>
  <si>
    <t>－</t>
  </si>
  <si>
    <t>（再掲）     65-69</t>
  </si>
  <si>
    <t>（ブロック*1）</t>
  </si>
  <si>
    <t>関東・甲信越*2</t>
  </si>
  <si>
    <t>（ブロック*1）</t>
  </si>
  <si>
    <t>関東・甲信越*2</t>
  </si>
  <si>
    <t>（再掲）     60-64</t>
  </si>
  <si>
    <t>－</t>
  </si>
  <si>
    <t>（再掲）     65-69</t>
  </si>
  <si>
    <t>*1 ブロック区分については、表10-1を参照。</t>
  </si>
  <si>
    <t>*2 東京都を除く。</t>
  </si>
  <si>
    <t>　　　　　（日本国籍男性・同性間性的接触）</t>
  </si>
  <si>
    <t>（再掲）     60-64</t>
  </si>
  <si>
    <t>－</t>
  </si>
  <si>
    <t>－</t>
  </si>
  <si>
    <t>（再掲）     65-69</t>
  </si>
  <si>
    <t>（ブロック*1）</t>
  </si>
  <si>
    <t>関東・甲信越*2</t>
  </si>
  <si>
    <t>*1 ブロック区分については、表10-1を参照。</t>
  </si>
  <si>
    <t>*2 東京都を除く。</t>
  </si>
  <si>
    <t>表２　平成25（2013）年末におけるHIV感染者及びAIDS患者の国籍別、性別、感染経路別累計</t>
  </si>
  <si>
    <t>＊累計報告数の2013年10月１日現在人口（総務省統計局ホームページ平成26年4月15日公表結果。）10万対の数値</t>
  </si>
  <si>
    <t>（再掲）     70-74</t>
  </si>
  <si>
    <t>（再掲）      70-74</t>
  </si>
  <si>
    <t>（再掲）      70-74</t>
  </si>
  <si>
    <t>（再掲）     70-74</t>
  </si>
  <si>
    <t>（再掲）     70-74</t>
  </si>
  <si>
    <t>（再掲）     70-74</t>
  </si>
  <si>
    <t>（再掲）     70-74</t>
  </si>
  <si>
    <t>*4「血液凝固異常症全国調査」による2013年5月31日現在の凝固因子製剤による感染者数</t>
  </si>
  <si>
    <t xml:space="preserve">表１　平成25（2013）年に報告されたHIV感染者及びAIDS患者の内訳 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</si>
</sst>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  <numFmt numFmtId="179" formatCode="#,##0.0;[Red]\-#,##0.0"/>
    <numFmt numFmtId="180" formatCode="0.00000"/>
    <numFmt numFmtId="181" formatCode="0.0000000"/>
    <numFmt numFmtId="182" formatCode="#,##0.000;[Red]\-#,##0.000"/>
    <numFmt numFmtId="183" formatCode="#,##0.0_ ;[Red]\-#,##0.0\ "/>
    <numFmt numFmtId="184" formatCode="0.0_);[Red]\(0.0\)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#,##0;[Red]#,##0"/>
    <numFmt numFmtId="194" formatCode="0.0_ "/>
    <numFmt numFmtId="195" formatCode="0.0%"/>
    <numFmt numFmtId="196" formatCode="0_ "/>
    <numFmt numFmtId="197" formatCode="0_);[Red]\(0\)"/>
    <numFmt numFmtId="198" formatCode="#,##0.000_ ;[Red]\-#,##0.000\ "/>
    <numFmt numFmtId="199" formatCode="0.00_ "/>
    <numFmt numFmtId="200" formatCode="#,##0_);[Red]\(#,##0\)"/>
    <numFmt numFmtId="201" formatCode="###,###,###,##0;&quot;-&quot;##,###,###,##0"/>
    <numFmt numFmtId="202" formatCode="0.0000000000_ "/>
    <numFmt numFmtId="203" formatCode="0.000_ "/>
    <numFmt numFmtId="204" formatCode="0.000_);[Red]\(0.000\)"/>
    <numFmt numFmtId="205" formatCode="#,##0_ ;[Red]\-#,##0\ 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color indexed="10"/>
      <name val="ＭＳ Ｐゴシック"/>
      <family val="3"/>
    </font>
    <font>
      <sz val="9"/>
      <color indexed="12"/>
      <name val="ＭＳ Ｐゴシック"/>
      <family val="3"/>
    </font>
    <font>
      <sz val="12"/>
      <name val="ＭＳ Ｐゴシック"/>
      <family val="3"/>
    </font>
    <font>
      <b/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i/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vertAlign val="superscript"/>
      <sz val="9"/>
      <name val="ＭＳ Ｐゴシック"/>
      <family val="3"/>
    </font>
    <font>
      <vertAlign val="superscript"/>
      <sz val="10"/>
      <name val="ＭＳ Ｐゴシック"/>
      <family val="3"/>
    </font>
    <font>
      <sz val="8"/>
      <color indexed="10"/>
      <name val="ＭＳ Ｐゴシック"/>
      <family val="3"/>
    </font>
    <font>
      <sz val="9"/>
      <color indexed="48"/>
      <name val="ＭＳ Ｐゴシック"/>
      <family val="3"/>
    </font>
    <font>
      <b/>
      <sz val="9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"/>
      <color indexed="10"/>
      <name val="ＭＳ ゴシック"/>
      <family val="3"/>
    </font>
    <font>
      <sz val="9"/>
      <color indexed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rgb="FF00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44" fillId="0" borderId="0">
      <alignment vertical="center"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493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" fontId="6" fillId="33" borderId="0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1" fontId="2" fillId="33" borderId="13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1" fontId="6" fillId="0" borderId="11" xfId="0" applyNumberFormat="1" applyFont="1" applyBorder="1" applyAlignment="1">
      <alignment horizontal="right" vertical="center"/>
    </xf>
    <xf numFmtId="1" fontId="6" fillId="0" borderId="14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15" xfId="0" applyFont="1" applyFill="1" applyBorder="1" applyAlignment="1">
      <alignment vertical="center"/>
    </xf>
    <xf numFmtId="1" fontId="2" fillId="0" borderId="0" xfId="0" applyNumberFormat="1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right" vertical="center"/>
    </xf>
    <xf numFmtId="0" fontId="2" fillId="33" borderId="11" xfId="0" applyFont="1" applyFill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1" fontId="5" fillId="0" borderId="0" xfId="0" applyNumberFormat="1" applyFont="1" applyAlignment="1">
      <alignment horizontal="right" vertical="center"/>
    </xf>
    <xf numFmtId="0" fontId="2" fillId="33" borderId="11" xfId="0" applyFont="1" applyFill="1" applyBorder="1" applyAlignment="1">
      <alignment horizontal="center" vertical="center"/>
    </xf>
    <xf numFmtId="1" fontId="2" fillId="33" borderId="11" xfId="0" applyNumberFormat="1" applyFont="1" applyFill="1" applyBorder="1" applyAlignment="1">
      <alignment horizontal="right" vertical="center"/>
    </xf>
    <xf numFmtId="1" fontId="2" fillId="33" borderId="12" xfId="0" applyNumberFormat="1" applyFont="1" applyFill="1" applyBorder="1" applyAlignment="1">
      <alignment horizontal="right" vertical="center"/>
    </xf>
    <xf numFmtId="1" fontId="6" fillId="0" borderId="16" xfId="0" applyNumberFormat="1" applyFont="1" applyBorder="1" applyAlignment="1">
      <alignment horizontal="right" vertical="center"/>
    </xf>
    <xf numFmtId="0" fontId="2" fillId="33" borderId="11" xfId="0" applyFont="1" applyFill="1" applyBorder="1" applyAlignment="1">
      <alignment horizontal="left" vertical="center"/>
    </xf>
    <xf numFmtId="1" fontId="2" fillId="0" borderId="11" xfId="0" applyNumberFormat="1" applyFont="1" applyBorder="1" applyAlignment="1">
      <alignment horizontal="right" vertical="center"/>
    </xf>
    <xf numFmtId="0" fontId="2" fillId="33" borderId="13" xfId="0" applyFont="1" applyFill="1" applyBorder="1" applyAlignment="1">
      <alignment horizontal="left" vertical="center"/>
    </xf>
    <xf numFmtId="1" fontId="2" fillId="33" borderId="14" xfId="0" applyNumberFormat="1" applyFont="1" applyFill="1" applyBorder="1" applyAlignment="1">
      <alignment horizontal="right" vertical="center"/>
    </xf>
    <xf numFmtId="1" fontId="2" fillId="33" borderId="0" xfId="0" applyNumberFormat="1" applyFont="1" applyFill="1" applyBorder="1" applyAlignment="1">
      <alignment horizontal="right" vertical="center"/>
    </xf>
    <xf numFmtId="1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" fontId="6" fillId="33" borderId="0" xfId="0" applyNumberFormat="1" applyFont="1" applyFill="1" applyAlignment="1">
      <alignment horizontal="right" vertical="center"/>
    </xf>
    <xf numFmtId="1" fontId="0" fillId="0" borderId="0" xfId="0" applyNumberForma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center"/>
    </xf>
    <xf numFmtId="179" fontId="2" fillId="0" borderId="0" xfId="0" applyNumberFormat="1" applyFont="1" applyAlignment="1">
      <alignment vertical="center"/>
    </xf>
    <xf numFmtId="1" fontId="6" fillId="0" borderId="12" xfId="0" applyNumberFormat="1" applyFont="1" applyFill="1" applyBorder="1" applyAlignment="1">
      <alignment horizontal="right" vertical="center"/>
    </xf>
    <xf numFmtId="1" fontId="6" fillId="0" borderId="12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2" fillId="33" borderId="0" xfId="0" applyFont="1" applyFill="1" applyAlignment="1">
      <alignment horizontal="right" vertical="center"/>
    </xf>
    <xf numFmtId="1" fontId="2" fillId="33" borderId="15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Alignment="1">
      <alignment horizontal="right" vertical="center"/>
    </xf>
    <xf numFmtId="0" fontId="2" fillId="33" borderId="12" xfId="0" applyFont="1" applyFill="1" applyBorder="1" applyAlignment="1">
      <alignment vertical="center"/>
    </xf>
    <xf numFmtId="1" fontId="6" fillId="0" borderId="11" xfId="0" applyNumberFormat="1" applyFont="1" applyFill="1" applyBorder="1" applyAlignment="1">
      <alignment horizontal="right" vertical="center"/>
    </xf>
    <xf numFmtId="1" fontId="6" fillId="0" borderId="14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1" fontId="6" fillId="0" borderId="15" xfId="0" applyNumberFormat="1" applyFont="1" applyBorder="1" applyAlignment="1">
      <alignment horizontal="right" vertical="center"/>
    </xf>
    <xf numFmtId="1" fontId="5" fillId="33" borderId="11" xfId="0" applyNumberFormat="1" applyFont="1" applyFill="1" applyBorder="1" applyAlignment="1">
      <alignment horizontal="right" vertical="center"/>
    </xf>
    <xf numFmtId="1" fontId="5" fillId="33" borderId="0" xfId="0" applyNumberFormat="1" applyFont="1" applyFill="1" applyBorder="1" applyAlignment="1">
      <alignment horizontal="right" vertical="center"/>
    </xf>
    <xf numFmtId="1" fontId="5" fillId="33" borderId="13" xfId="0" applyNumberFormat="1" applyFont="1" applyFill="1" applyBorder="1" applyAlignment="1">
      <alignment horizontal="right" vertical="center"/>
    </xf>
    <xf numFmtId="1" fontId="5" fillId="33" borderId="17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2" fillId="0" borderId="12" xfId="49" applyNumberFormat="1" applyFont="1" applyBorder="1" applyAlignment="1">
      <alignment horizontal="center" vertical="center"/>
    </xf>
    <xf numFmtId="0" fontId="2" fillId="33" borderId="15" xfId="49" applyNumberFormat="1" applyFont="1" applyFill="1" applyBorder="1" applyAlignment="1">
      <alignment horizontal="center" vertical="center"/>
    </xf>
    <xf numFmtId="0" fontId="2" fillId="0" borderId="0" xfId="49" applyNumberFormat="1" applyFont="1" applyAlignment="1">
      <alignment horizontal="center" vertical="center"/>
    </xf>
    <xf numFmtId="1" fontId="5" fillId="0" borderId="0" xfId="0" applyNumberFormat="1" applyFont="1" applyAlignment="1" quotePrefix="1">
      <alignment horizontal="right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12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10" fillId="33" borderId="15" xfId="0" applyFont="1" applyFill="1" applyBorder="1" applyAlignment="1">
      <alignment vertical="center"/>
    </xf>
    <xf numFmtId="0" fontId="10" fillId="0" borderId="0" xfId="0" applyFont="1" applyAlignment="1">
      <alignment horizontal="left" vertical="center"/>
    </xf>
    <xf numFmtId="178" fontId="10" fillId="0" borderId="0" xfId="0" applyNumberFormat="1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1" xfId="0" applyFont="1" applyBorder="1" applyAlignment="1">
      <alignment horizontal="left" vertical="center"/>
    </xf>
    <xf numFmtId="178" fontId="10" fillId="0" borderId="11" xfId="0" applyNumberFormat="1" applyFont="1" applyBorder="1" applyAlignment="1">
      <alignment horizontal="center" vertical="center"/>
    </xf>
    <xf numFmtId="178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0" fillId="0" borderId="12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2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vertical="center"/>
    </xf>
    <xf numFmtId="0" fontId="12" fillId="33" borderId="12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shrinkToFit="1"/>
    </xf>
    <xf numFmtId="0" fontId="10" fillId="33" borderId="10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shrinkToFit="1"/>
    </xf>
    <xf numFmtId="0" fontId="14" fillId="33" borderId="10" xfId="0" applyFont="1" applyFill="1" applyBorder="1" applyAlignment="1">
      <alignment horizontal="right" vertical="center"/>
    </xf>
    <xf numFmtId="0" fontId="10" fillId="0" borderId="11" xfId="0" applyFont="1" applyBorder="1" applyAlignment="1">
      <alignment horizontal="center" vertical="center"/>
    </xf>
    <xf numFmtId="1" fontId="10" fillId="0" borderId="11" xfId="0" applyNumberFormat="1" applyFont="1" applyBorder="1" applyAlignment="1">
      <alignment horizontal="right" vertical="center"/>
    </xf>
    <xf numFmtId="0" fontId="10" fillId="33" borderId="11" xfId="0" applyFont="1" applyFill="1" applyBorder="1" applyAlignment="1">
      <alignment horizontal="center" vertical="center"/>
    </xf>
    <xf numFmtId="1" fontId="10" fillId="33" borderId="11" xfId="0" applyNumberFormat="1" applyFont="1" applyFill="1" applyBorder="1" applyAlignment="1">
      <alignment horizontal="right" vertical="center"/>
    </xf>
    <xf numFmtId="1" fontId="10" fillId="33" borderId="17" xfId="0" applyNumberFormat="1" applyFont="1" applyFill="1" applyBorder="1" applyAlignment="1">
      <alignment horizontal="right" vertical="center"/>
    </xf>
    <xf numFmtId="1" fontId="10" fillId="0" borderId="14" xfId="0" applyNumberFormat="1" applyFont="1" applyBorder="1" applyAlignment="1">
      <alignment horizontal="right" vertical="center"/>
    </xf>
    <xf numFmtId="1" fontId="10" fillId="33" borderId="12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vertical="center" shrinkToFit="1"/>
    </xf>
    <xf numFmtId="1" fontId="10" fillId="33" borderId="0" xfId="0" applyNumberFormat="1" applyFont="1" applyFill="1" applyAlignment="1">
      <alignment horizontal="right" vertical="center"/>
    </xf>
    <xf numFmtId="1" fontId="10" fillId="33" borderId="11" xfId="0" applyNumberFormat="1" applyFont="1" applyFill="1" applyBorder="1" applyAlignment="1">
      <alignment vertical="center"/>
    </xf>
    <xf numFmtId="1" fontId="13" fillId="0" borderId="0" xfId="0" applyNumberFormat="1" applyFont="1" applyAlignment="1">
      <alignment vertical="center"/>
    </xf>
    <xf numFmtId="0" fontId="12" fillId="33" borderId="18" xfId="0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center"/>
    </xf>
    <xf numFmtId="179" fontId="2" fillId="0" borderId="0" xfId="49" applyNumberFormat="1" applyFont="1" applyAlignment="1">
      <alignment horizontal="right"/>
    </xf>
    <xf numFmtId="0" fontId="2" fillId="0" borderId="11" xfId="0" applyFont="1" applyBorder="1" applyAlignment="1">
      <alignment horizontal="left"/>
    </xf>
    <xf numFmtId="1" fontId="2" fillId="0" borderId="11" xfId="0" applyNumberFormat="1" applyFont="1" applyBorder="1" applyAlignment="1">
      <alignment horizontal="right"/>
    </xf>
    <xf numFmtId="1" fontId="2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" fontId="0" fillId="0" borderId="0" xfId="0" applyNumberFormat="1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/>
    </xf>
    <xf numFmtId="0" fontId="0" fillId="34" borderId="0" xfId="0" applyFont="1" applyFill="1" applyAlignment="1">
      <alignment/>
    </xf>
    <xf numFmtId="0" fontId="2" fillId="0" borderId="0" xfId="0" applyNumberFormat="1" applyFont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distributed" vertical="center"/>
    </xf>
    <xf numFmtId="1" fontId="5" fillId="0" borderId="0" xfId="0" applyNumberFormat="1" applyFont="1" applyFill="1" applyAlignment="1">
      <alignment horizontal="right" vertical="center"/>
    </xf>
    <xf numFmtId="0" fontId="10" fillId="0" borderId="0" xfId="0" applyFont="1" applyAlignment="1">
      <alignment horizontal="left"/>
    </xf>
    <xf numFmtId="38" fontId="10" fillId="33" borderId="15" xfId="49" applyFont="1" applyFill="1" applyBorder="1" applyAlignment="1">
      <alignment vertical="center"/>
    </xf>
    <xf numFmtId="194" fontId="13" fillId="0" borderId="0" xfId="0" applyNumberFormat="1" applyFont="1" applyAlignment="1">
      <alignment vertical="center"/>
    </xf>
    <xf numFmtId="0" fontId="8" fillId="0" borderId="11" xfId="0" applyFont="1" applyFill="1" applyBorder="1" applyAlignment="1">
      <alignment vertical="center"/>
    </xf>
    <xf numFmtId="178" fontId="10" fillId="0" borderId="11" xfId="0" applyNumberFormat="1" applyFont="1" applyFill="1" applyBorder="1" applyAlignment="1">
      <alignment horizontal="center" vertical="center"/>
    </xf>
    <xf numFmtId="0" fontId="10" fillId="33" borderId="0" xfId="0" applyFont="1" applyFill="1" applyAlignment="1">
      <alignment vertical="center"/>
    </xf>
    <xf numFmtId="38" fontId="8" fillId="33" borderId="15" xfId="49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178" fontId="10" fillId="0" borderId="0" xfId="0" applyNumberFormat="1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left" vertical="center"/>
    </xf>
    <xf numFmtId="178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1" fontId="10" fillId="0" borderId="0" xfId="0" applyNumberFormat="1" applyFont="1" applyFill="1" applyAlignment="1">
      <alignment horizontal="right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10" fillId="0" borderId="11" xfId="0" applyFont="1" applyFill="1" applyBorder="1" applyAlignment="1">
      <alignment horizontal="center" vertical="center"/>
    </xf>
    <xf numFmtId="1" fontId="10" fillId="0" borderId="11" xfId="0" applyNumberFormat="1" applyFont="1" applyFill="1" applyBorder="1" applyAlignment="1">
      <alignment horizontal="right" vertical="center"/>
    </xf>
    <xf numFmtId="1" fontId="10" fillId="0" borderId="14" xfId="0" applyNumberFormat="1" applyFont="1" applyFill="1" applyBorder="1" applyAlignment="1">
      <alignment horizontal="right" vertical="center"/>
    </xf>
    <xf numFmtId="1" fontId="2" fillId="33" borderId="0" xfId="0" applyNumberFormat="1" applyFont="1" applyFill="1" applyAlignment="1">
      <alignment horizontal="right" vertical="center"/>
    </xf>
    <xf numFmtId="1" fontId="2" fillId="33" borderId="11" xfId="0" applyNumberFormat="1" applyFont="1" applyFill="1" applyBorder="1" applyAlignment="1">
      <alignment vertical="center"/>
    </xf>
    <xf numFmtId="1" fontId="6" fillId="0" borderId="16" xfId="0" applyNumberFormat="1" applyFont="1" applyFill="1" applyBorder="1" applyAlignment="1">
      <alignment horizontal="right" vertical="center"/>
    </xf>
    <xf numFmtId="1" fontId="2" fillId="0" borderId="0" xfId="0" applyNumberFormat="1" applyFont="1" applyFill="1" applyAlignment="1">
      <alignment horizontal="right" vertical="center"/>
    </xf>
    <xf numFmtId="1" fontId="2" fillId="0" borderId="11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49" applyNumberFormat="1" applyFont="1" applyFill="1" applyAlignment="1">
      <alignment horizontal="center" vertical="center"/>
    </xf>
    <xf numFmtId="1" fontId="6" fillId="33" borderId="11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49" applyNumberFormat="1" applyFont="1" applyFill="1" applyBorder="1" applyAlignment="1">
      <alignment horizontal="center" vertical="center"/>
    </xf>
    <xf numFmtId="1" fontId="2" fillId="0" borderId="0" xfId="0" applyNumberFormat="1" applyFont="1" applyFill="1" applyAlignment="1">
      <alignment vertical="center"/>
    </xf>
    <xf numFmtId="1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1" fontId="6" fillId="0" borderId="15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vertical="center"/>
    </xf>
    <xf numFmtId="194" fontId="0" fillId="0" borderId="0" xfId="0" applyNumberFormat="1" applyAlignment="1">
      <alignment vertical="center"/>
    </xf>
    <xf numFmtId="193" fontId="10" fillId="33" borderId="11" xfId="49" applyNumberFormat="1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 vertical="center"/>
    </xf>
    <xf numFmtId="0" fontId="17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" fontId="5" fillId="33" borderId="12" xfId="0" applyNumberFormat="1" applyFont="1" applyFill="1" applyBorder="1" applyAlignment="1">
      <alignment horizontal="right" vertical="center"/>
    </xf>
    <xf numFmtId="0" fontId="5" fillId="33" borderId="15" xfId="49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179" fontId="5" fillId="33" borderId="0" xfId="49" applyNumberFormat="1" applyFont="1" applyFill="1" applyBorder="1" applyAlignment="1">
      <alignment horizontal="right" vertical="center"/>
    </xf>
    <xf numFmtId="182" fontId="5" fillId="0" borderId="0" xfId="49" applyNumberFormat="1" applyFont="1" applyFill="1" applyBorder="1" applyAlignment="1">
      <alignment horizontal="right" vertical="center"/>
    </xf>
    <xf numFmtId="179" fontId="5" fillId="33" borderId="17" xfId="49" applyNumberFormat="1" applyFont="1" applyFill="1" applyBorder="1" applyAlignment="1">
      <alignment horizontal="right" vertical="center"/>
    </xf>
    <xf numFmtId="182" fontId="5" fillId="33" borderId="17" xfId="49" applyNumberFormat="1" applyFont="1" applyFill="1" applyBorder="1" applyAlignment="1">
      <alignment horizontal="right" vertical="center"/>
    </xf>
    <xf numFmtId="179" fontId="5" fillId="33" borderId="13" xfId="49" applyNumberFormat="1" applyFont="1" applyFill="1" applyBorder="1" applyAlignment="1">
      <alignment horizontal="right" vertical="center"/>
    </xf>
    <xf numFmtId="182" fontId="5" fillId="33" borderId="13" xfId="49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0" fontId="5" fillId="33" borderId="12" xfId="0" applyFont="1" applyFill="1" applyBorder="1" applyAlignment="1">
      <alignment horizontal="right" vertical="center"/>
    </xf>
    <xf numFmtId="182" fontId="5" fillId="0" borderId="11" xfId="49" applyNumberFormat="1" applyFont="1" applyFill="1" applyBorder="1" applyAlignment="1">
      <alignment horizontal="right" vertical="center"/>
    </xf>
    <xf numFmtId="182" fontId="5" fillId="33" borderId="0" xfId="49" applyNumberFormat="1" applyFont="1" applyFill="1" applyBorder="1" applyAlignment="1">
      <alignment horizontal="right" vertical="center"/>
    </xf>
    <xf numFmtId="182" fontId="5" fillId="0" borderId="15" xfId="0" applyNumberFormat="1" applyFont="1" applyFill="1" applyBorder="1" applyAlignment="1">
      <alignment horizontal="right" vertical="center"/>
    </xf>
    <xf numFmtId="182" fontId="5" fillId="33" borderId="12" xfId="0" applyNumberFormat="1" applyFont="1" applyFill="1" applyBorder="1" applyAlignment="1">
      <alignment horizontal="right" vertical="center"/>
    </xf>
    <xf numFmtId="198" fontId="5" fillId="0" borderId="0" xfId="49" applyNumberFormat="1" applyFont="1" applyFill="1" applyBorder="1" applyAlignment="1">
      <alignment horizontal="right" vertical="center"/>
    </xf>
    <xf numFmtId="198" fontId="5" fillId="0" borderId="11" xfId="49" applyNumberFormat="1" applyFont="1" applyFill="1" applyBorder="1" applyAlignment="1">
      <alignment horizontal="right" vertical="center"/>
    </xf>
    <xf numFmtId="198" fontId="5" fillId="33" borderId="17" xfId="49" applyNumberFormat="1" applyFont="1" applyFill="1" applyBorder="1" applyAlignment="1">
      <alignment horizontal="right" vertical="center"/>
    </xf>
    <xf numFmtId="198" fontId="5" fillId="33" borderId="0" xfId="49" applyNumberFormat="1" applyFont="1" applyFill="1" applyBorder="1" applyAlignment="1">
      <alignment horizontal="right" vertical="center"/>
    </xf>
    <xf numFmtId="198" fontId="5" fillId="0" borderId="15" xfId="0" applyNumberFormat="1" applyFont="1" applyFill="1" applyBorder="1" applyAlignment="1">
      <alignment horizontal="right" vertical="center"/>
    </xf>
    <xf numFmtId="198" fontId="5" fillId="33" borderId="12" xfId="0" applyNumberFormat="1" applyFont="1" applyFill="1" applyBorder="1" applyAlignment="1">
      <alignment horizontal="right" vertical="center"/>
    </xf>
    <xf numFmtId="0" fontId="0" fillId="33" borderId="13" xfId="0" applyFill="1" applyBorder="1" applyAlignment="1">
      <alignment/>
    </xf>
    <xf numFmtId="195" fontId="13" fillId="0" borderId="0" xfId="0" applyNumberFormat="1" applyFont="1" applyFill="1" applyAlignment="1">
      <alignment horizontal="right" vertical="center"/>
    </xf>
    <xf numFmtId="1" fontId="13" fillId="0" borderId="0" xfId="0" applyNumberFormat="1" applyFont="1" applyFill="1" applyAlignment="1">
      <alignment vertical="center"/>
    </xf>
    <xf numFmtId="0" fontId="0" fillId="0" borderId="19" xfId="0" applyBorder="1" applyAlignment="1">
      <alignment/>
    </xf>
    <xf numFmtId="195" fontId="13" fillId="0" borderId="0" xfId="0" applyNumberFormat="1" applyFont="1" applyAlignment="1">
      <alignment horizontal="right" vertical="center"/>
    </xf>
    <xf numFmtId="1" fontId="2" fillId="0" borderId="11" xfId="0" applyNumberFormat="1" applyFont="1" applyFill="1" applyBorder="1" applyAlignment="1">
      <alignment horizontal="right" vertical="center" shrinkToFit="1"/>
    </xf>
    <xf numFmtId="1" fontId="2" fillId="0" borderId="0" xfId="0" applyNumberFormat="1" applyFont="1" applyFill="1" applyAlignment="1">
      <alignment horizontal="right" vertical="center" shrinkToFit="1"/>
    </xf>
    <xf numFmtId="1" fontId="2" fillId="33" borderId="11" xfId="0" applyNumberFormat="1" applyFont="1" applyFill="1" applyBorder="1" applyAlignment="1">
      <alignment horizontal="right" vertical="center" shrinkToFit="1"/>
    </xf>
    <xf numFmtId="1" fontId="2" fillId="33" borderId="13" xfId="0" applyNumberFormat="1" applyFont="1" applyFill="1" applyBorder="1" applyAlignment="1">
      <alignment horizontal="right" vertical="center" shrinkToFit="1"/>
    </xf>
    <xf numFmtId="195" fontId="2" fillId="0" borderId="0" xfId="0" applyNumberFormat="1" applyFont="1" applyAlignment="1">
      <alignment vertical="center"/>
    </xf>
    <xf numFmtId="1" fontId="18" fillId="0" borderId="0" xfId="0" applyNumberFormat="1" applyFont="1" applyAlignment="1">
      <alignment vertical="center"/>
    </xf>
    <xf numFmtId="1" fontId="2" fillId="33" borderId="17" xfId="0" applyNumberFormat="1" applyFont="1" applyFill="1" applyBorder="1" applyAlignment="1">
      <alignment horizontal="right" vertical="center"/>
    </xf>
    <xf numFmtId="1" fontId="18" fillId="0" borderId="0" xfId="0" applyNumberFormat="1" applyFont="1" applyFill="1" applyBorder="1" applyAlignment="1">
      <alignment horizontal="right" vertical="center"/>
    </xf>
    <xf numFmtId="1" fontId="18" fillId="0" borderId="11" xfId="0" applyNumberFormat="1" applyFont="1" applyFill="1" applyBorder="1" applyAlignment="1">
      <alignment horizontal="right" vertical="center"/>
    </xf>
    <xf numFmtId="1" fontId="18" fillId="0" borderId="0" xfId="0" applyNumberFormat="1" applyFont="1" applyFill="1" applyAlignment="1">
      <alignment horizontal="right" vertical="center"/>
    </xf>
    <xf numFmtId="1" fontId="2" fillId="33" borderId="17" xfId="0" applyNumberFormat="1" applyFont="1" applyFill="1" applyBorder="1" applyAlignment="1">
      <alignment horizontal="right" vertical="center" shrinkToFit="1"/>
    </xf>
    <xf numFmtId="1" fontId="2" fillId="0" borderId="11" xfId="0" applyNumberFormat="1" applyFont="1" applyFill="1" applyBorder="1" applyAlignment="1">
      <alignment vertical="center"/>
    </xf>
    <xf numFmtId="1" fontId="2" fillId="33" borderId="17" xfId="0" applyNumberFormat="1" applyFont="1" applyFill="1" applyBorder="1" applyAlignment="1">
      <alignment vertical="center"/>
    </xf>
    <xf numFmtId="1" fontId="2" fillId="33" borderId="12" xfId="0" applyNumberFormat="1" applyFont="1" applyFill="1" applyBorder="1" applyAlignment="1">
      <alignment horizontal="right" vertical="center" shrinkToFit="1"/>
    </xf>
    <xf numFmtId="1" fontId="2" fillId="0" borderId="0" xfId="0" applyNumberFormat="1" applyFont="1" applyFill="1" applyBorder="1" applyAlignment="1">
      <alignment horizontal="right" vertical="center" shrinkToFit="1"/>
    </xf>
    <xf numFmtId="196" fontId="2" fillId="0" borderId="0" xfId="0" applyNumberFormat="1" applyFont="1" applyAlignment="1">
      <alignment vertical="center"/>
    </xf>
    <xf numFmtId="1" fontId="18" fillId="0" borderId="16" xfId="0" applyNumberFormat="1" applyFont="1" applyFill="1" applyBorder="1" applyAlignment="1">
      <alignment horizontal="right" vertical="center"/>
    </xf>
    <xf numFmtId="1" fontId="18" fillId="0" borderId="14" xfId="0" applyNumberFormat="1" applyFont="1" applyFill="1" applyBorder="1" applyAlignment="1">
      <alignment horizontal="right" vertical="center"/>
    </xf>
    <xf numFmtId="195" fontId="0" fillId="0" borderId="0" xfId="0" applyNumberFormat="1" applyAlignment="1">
      <alignment vertical="center"/>
    </xf>
    <xf numFmtId="0" fontId="5" fillId="0" borderId="0" xfId="0" applyFont="1" applyBorder="1" applyAlignment="1">
      <alignment horizontal="center" vertical="center"/>
    </xf>
    <xf numFmtId="1" fontId="18" fillId="33" borderId="0" xfId="0" applyNumberFormat="1" applyFont="1" applyFill="1" applyBorder="1" applyAlignment="1">
      <alignment horizontal="right" vertical="center"/>
    </xf>
    <xf numFmtId="0" fontId="2" fillId="33" borderId="12" xfId="49" applyNumberFormat="1" applyFont="1" applyFill="1" applyBorder="1" applyAlignment="1">
      <alignment horizontal="right" vertical="center"/>
    </xf>
    <xf numFmtId="0" fontId="0" fillId="33" borderId="14" xfId="0" applyFont="1" applyFill="1" applyBorder="1" applyAlignment="1">
      <alignment/>
    </xf>
    <xf numFmtId="0" fontId="19" fillId="0" borderId="0" xfId="0" applyFont="1" applyFill="1" applyBorder="1" applyAlignment="1">
      <alignment vertical="center"/>
    </xf>
    <xf numFmtId="38" fontId="2" fillId="33" borderId="15" xfId="49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38" fontId="19" fillId="33" borderId="15" xfId="49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19" fillId="0" borderId="0" xfId="0" applyFont="1" applyFill="1" applyAlignment="1">
      <alignment vertical="center"/>
    </xf>
    <xf numFmtId="178" fontId="2" fillId="0" borderId="0" xfId="0" applyNumberFormat="1" applyFont="1" applyFill="1" applyAlignment="1">
      <alignment horizontal="center" vertical="center"/>
    </xf>
    <xf numFmtId="194" fontId="2" fillId="0" borderId="0" xfId="0" applyNumberFormat="1" applyFont="1" applyFill="1" applyAlignment="1">
      <alignment vertical="center"/>
    </xf>
    <xf numFmtId="194" fontId="2" fillId="0" borderId="11" xfId="0" applyNumberFormat="1" applyFont="1" applyFill="1" applyBorder="1" applyAlignment="1">
      <alignment vertical="center"/>
    </xf>
    <xf numFmtId="0" fontId="2" fillId="33" borderId="12" xfId="0" applyFont="1" applyFill="1" applyBorder="1" applyAlignment="1">
      <alignment horizontal="right" vertical="center"/>
    </xf>
    <xf numFmtId="194" fontId="2" fillId="0" borderId="0" xfId="0" applyNumberFormat="1" applyFont="1" applyAlignment="1">
      <alignment vertical="center"/>
    </xf>
    <xf numFmtId="194" fontId="2" fillId="0" borderId="0" xfId="0" applyNumberFormat="1" applyFont="1" applyAlignment="1">
      <alignment horizontal="right" vertical="center"/>
    </xf>
    <xf numFmtId="178" fontId="2" fillId="0" borderId="0" xfId="0" applyNumberFormat="1" applyFont="1" applyFill="1" applyAlignment="1">
      <alignment horizontal="right" vertical="center"/>
    </xf>
    <xf numFmtId="178" fontId="2" fillId="0" borderId="11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179" fontId="2" fillId="0" borderId="0" xfId="49" applyNumberFormat="1" applyFont="1" applyFill="1" applyAlignment="1">
      <alignment horizontal="right" vertical="center"/>
    </xf>
    <xf numFmtId="179" fontId="2" fillId="0" borderId="11" xfId="49" applyNumberFormat="1" applyFont="1" applyFill="1" applyBorder="1" applyAlignment="1">
      <alignment horizontal="right" vertical="center"/>
    </xf>
    <xf numFmtId="194" fontId="2" fillId="33" borderId="0" xfId="0" applyNumberFormat="1" applyFont="1" applyFill="1" applyAlignment="1">
      <alignment vertical="center"/>
    </xf>
    <xf numFmtId="196" fontId="2" fillId="33" borderId="13" xfId="0" applyNumberFormat="1" applyFont="1" applyFill="1" applyBorder="1" applyAlignment="1">
      <alignment vertical="center"/>
    </xf>
    <xf numFmtId="194" fontId="2" fillId="0" borderId="0" xfId="0" applyNumberFormat="1" applyFont="1" applyFill="1" applyBorder="1" applyAlignment="1">
      <alignment vertical="center"/>
    </xf>
    <xf numFmtId="194" fontId="2" fillId="33" borderId="0" xfId="0" applyNumberFormat="1" applyFont="1" applyFill="1" applyBorder="1" applyAlignment="1">
      <alignment vertical="center"/>
    </xf>
    <xf numFmtId="184" fontId="2" fillId="0" borderId="0" xfId="0" applyNumberFormat="1" applyFont="1" applyFill="1" applyBorder="1" applyAlignment="1">
      <alignment horizontal="right" vertical="center"/>
    </xf>
    <xf numFmtId="184" fontId="2" fillId="33" borderId="0" xfId="0" applyNumberFormat="1" applyFont="1" applyFill="1" applyBorder="1" applyAlignment="1">
      <alignment horizontal="right" vertical="center"/>
    </xf>
    <xf numFmtId="184" fontId="2" fillId="0" borderId="11" xfId="0" applyNumberFormat="1" applyFont="1" applyFill="1" applyBorder="1" applyAlignment="1">
      <alignment horizontal="right" vertical="center"/>
    </xf>
    <xf numFmtId="197" fontId="2" fillId="33" borderId="0" xfId="0" applyNumberFormat="1" applyFont="1" applyFill="1" applyBorder="1" applyAlignment="1">
      <alignment horizontal="right" vertical="center"/>
    </xf>
    <xf numFmtId="184" fontId="2" fillId="0" borderId="14" xfId="0" applyNumberFormat="1" applyFont="1" applyFill="1" applyBorder="1" applyAlignment="1">
      <alignment horizontal="right" vertical="center"/>
    </xf>
    <xf numFmtId="197" fontId="2" fillId="33" borderId="13" xfId="0" applyNumberFormat="1" applyFont="1" applyFill="1" applyBorder="1" applyAlignment="1">
      <alignment horizontal="right" vertical="center"/>
    </xf>
    <xf numFmtId="197" fontId="2" fillId="33" borderId="11" xfId="0" applyNumberFormat="1" applyFont="1" applyFill="1" applyBorder="1" applyAlignment="1">
      <alignment horizontal="right" vertical="center"/>
    </xf>
    <xf numFmtId="197" fontId="2" fillId="33" borderId="12" xfId="0" applyNumberFormat="1" applyFont="1" applyFill="1" applyBorder="1" applyAlignment="1">
      <alignment horizontal="right" vertical="center"/>
    </xf>
    <xf numFmtId="178" fontId="2" fillId="33" borderId="0" xfId="0" applyNumberFormat="1" applyFont="1" applyFill="1" applyAlignment="1">
      <alignment horizontal="right" vertical="center"/>
    </xf>
    <xf numFmtId="38" fontId="2" fillId="33" borderId="11" xfId="49" applyFont="1" applyFill="1" applyBorder="1" applyAlignment="1">
      <alignment horizontal="right" vertical="center"/>
    </xf>
    <xf numFmtId="38" fontId="2" fillId="33" borderId="13" xfId="49" applyFont="1" applyFill="1" applyBorder="1" applyAlignment="1">
      <alignment horizontal="right" vertical="center"/>
    </xf>
    <xf numFmtId="0" fontId="2" fillId="33" borderId="10" xfId="49" applyNumberFormat="1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right" vertical="center"/>
    </xf>
    <xf numFmtId="38" fontId="2" fillId="33" borderId="17" xfId="49" applyFont="1" applyFill="1" applyBorder="1" applyAlignment="1">
      <alignment horizontal="right" vertical="center"/>
    </xf>
    <xf numFmtId="1" fontId="2" fillId="0" borderId="14" xfId="0" applyNumberFormat="1" applyFont="1" applyFill="1" applyBorder="1" applyAlignment="1">
      <alignment horizontal="right" vertical="center"/>
    </xf>
    <xf numFmtId="0" fontId="2" fillId="0" borderId="0" xfId="49" applyNumberFormat="1" applyFont="1" applyFill="1" applyBorder="1" applyAlignment="1">
      <alignment horizontal="right" vertical="center"/>
    </xf>
    <xf numFmtId="0" fontId="2" fillId="0" borderId="11" xfId="49" applyNumberFormat="1" applyFont="1" applyFill="1" applyBorder="1" applyAlignment="1">
      <alignment horizontal="right" vertical="center"/>
    </xf>
    <xf numFmtId="0" fontId="2" fillId="33" borderId="11" xfId="49" applyNumberFormat="1" applyFont="1" applyFill="1" applyBorder="1" applyAlignment="1">
      <alignment horizontal="right" vertical="center"/>
    </xf>
    <xf numFmtId="0" fontId="2" fillId="0" borderId="14" xfId="49" applyNumberFormat="1" applyFont="1" applyFill="1" applyBorder="1" applyAlignment="1">
      <alignment horizontal="right" vertical="center"/>
    </xf>
    <xf numFmtId="179" fontId="2" fillId="0" borderId="0" xfId="49" applyNumberFormat="1" applyFont="1" applyFill="1" applyBorder="1" applyAlignment="1">
      <alignment horizontal="right" vertical="center"/>
    </xf>
    <xf numFmtId="178" fontId="2" fillId="0" borderId="0" xfId="0" applyNumberFormat="1" applyFont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  <xf numFmtId="178" fontId="2" fillId="0" borderId="11" xfId="0" applyNumberFormat="1" applyFont="1" applyBorder="1" applyAlignment="1">
      <alignment horizontal="right" vertical="center"/>
    </xf>
    <xf numFmtId="1" fontId="2" fillId="0" borderId="15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left"/>
    </xf>
    <xf numFmtId="201" fontId="21" fillId="0" borderId="0" xfId="0" applyNumberFormat="1" applyFont="1" applyFill="1" applyAlignment="1">
      <alignment horizontal="right"/>
    </xf>
    <xf numFmtId="201" fontId="22" fillId="0" borderId="0" xfId="0" applyNumberFormat="1" applyFont="1" applyFill="1" applyAlignment="1">
      <alignment horizontal="right"/>
    </xf>
    <xf numFmtId="201" fontId="23" fillId="0" borderId="0" xfId="0" applyNumberFormat="1" applyFont="1" applyAlignment="1">
      <alignment/>
    </xf>
    <xf numFmtId="203" fontId="0" fillId="0" borderId="0" xfId="0" applyNumberFormat="1" applyAlignment="1">
      <alignment vertical="center"/>
    </xf>
    <xf numFmtId="204" fontId="5" fillId="33" borderId="12" xfId="0" applyNumberFormat="1" applyFont="1" applyFill="1" applyBorder="1" applyAlignment="1">
      <alignment horizontal="right" vertical="center"/>
    </xf>
    <xf numFmtId="196" fontId="2" fillId="0" borderId="12" xfId="0" applyNumberFormat="1" applyFont="1" applyFill="1" applyBorder="1" applyAlignment="1">
      <alignment vertical="center"/>
    </xf>
    <xf numFmtId="196" fontId="2" fillId="33" borderId="0" xfId="0" applyNumberFormat="1" applyFont="1" applyFill="1" applyBorder="1" applyAlignment="1">
      <alignment vertical="center"/>
    </xf>
    <xf numFmtId="196" fontId="2" fillId="33" borderId="13" xfId="0" applyNumberFormat="1" applyFont="1" applyFill="1" applyBorder="1" applyAlignment="1">
      <alignment horizontal="center" vertical="center"/>
    </xf>
    <xf numFmtId="196" fontId="2" fillId="33" borderId="12" xfId="0" applyNumberFormat="1" applyFont="1" applyFill="1" applyBorder="1" applyAlignment="1">
      <alignment horizontal="center" vertical="center"/>
    </xf>
    <xf numFmtId="196" fontId="2" fillId="33" borderId="15" xfId="49" applyNumberFormat="1" applyFont="1" applyFill="1" applyBorder="1" applyAlignment="1">
      <alignment vertical="center"/>
    </xf>
    <xf numFmtId="196" fontId="2" fillId="33" borderId="15" xfId="0" applyNumberFormat="1" applyFont="1" applyFill="1" applyBorder="1" applyAlignment="1">
      <alignment vertical="center"/>
    </xf>
    <xf numFmtId="196" fontId="19" fillId="33" borderId="15" xfId="49" applyNumberFormat="1" applyFont="1" applyFill="1" applyBorder="1" applyAlignment="1">
      <alignment vertical="center"/>
    </xf>
    <xf numFmtId="196" fontId="2" fillId="0" borderId="0" xfId="0" applyNumberFormat="1" applyFont="1" applyFill="1" applyBorder="1" applyAlignment="1">
      <alignment vertical="center"/>
    </xf>
    <xf numFmtId="196" fontId="2" fillId="0" borderId="0" xfId="0" applyNumberFormat="1" applyFont="1" applyFill="1" applyAlignment="1">
      <alignment horizontal="center" vertical="center"/>
    </xf>
    <xf numFmtId="196" fontId="2" fillId="0" borderId="0" xfId="49" applyNumberFormat="1" applyFont="1" applyFill="1" applyAlignment="1">
      <alignment vertical="center"/>
    </xf>
    <xf numFmtId="196" fontId="19" fillId="0" borderId="0" xfId="49" applyNumberFormat="1" applyFont="1" applyFill="1" applyAlignment="1">
      <alignment vertical="center"/>
    </xf>
    <xf numFmtId="196" fontId="2" fillId="0" borderId="11" xfId="0" applyNumberFormat="1" applyFont="1" applyFill="1" applyBorder="1" applyAlignment="1">
      <alignment vertical="center"/>
    </xf>
    <xf numFmtId="196" fontId="2" fillId="0" borderId="11" xfId="0" applyNumberFormat="1" applyFont="1" applyFill="1" applyBorder="1" applyAlignment="1">
      <alignment horizontal="center" vertical="center"/>
    </xf>
    <xf numFmtId="196" fontId="2" fillId="0" borderId="11" xfId="49" applyNumberFormat="1" applyFont="1" applyFill="1" applyBorder="1" applyAlignment="1">
      <alignment vertical="center"/>
    </xf>
    <xf numFmtId="196" fontId="19" fillId="0" borderId="0" xfId="49" applyNumberFormat="1" applyFont="1" applyFill="1" applyBorder="1" applyAlignment="1">
      <alignment vertical="center"/>
    </xf>
    <xf numFmtId="196" fontId="2" fillId="0" borderId="0" xfId="49" applyNumberFormat="1" applyFont="1" applyFill="1" applyBorder="1" applyAlignment="1">
      <alignment vertical="center"/>
    </xf>
    <xf numFmtId="196" fontId="19" fillId="0" borderId="14" xfId="49" applyNumberFormat="1" applyFont="1" applyFill="1" applyBorder="1" applyAlignment="1">
      <alignment vertical="center"/>
    </xf>
    <xf numFmtId="196" fontId="2" fillId="0" borderId="14" xfId="49" applyNumberFormat="1" applyFont="1" applyFill="1" applyBorder="1" applyAlignment="1">
      <alignment vertical="center"/>
    </xf>
    <xf numFmtId="196" fontId="19" fillId="0" borderId="11" xfId="49" applyNumberFormat="1" applyFont="1" applyFill="1" applyBorder="1" applyAlignment="1">
      <alignment vertical="center"/>
    </xf>
    <xf numFmtId="196" fontId="2" fillId="0" borderId="0" xfId="0" applyNumberFormat="1" applyFont="1" applyFill="1" applyBorder="1" applyAlignment="1">
      <alignment horizontal="center" vertical="center"/>
    </xf>
    <xf numFmtId="196" fontId="2" fillId="0" borderId="0" xfId="0" applyNumberFormat="1" applyFont="1" applyFill="1" applyAlignment="1">
      <alignment horizontal="right" vertical="center"/>
    </xf>
    <xf numFmtId="196" fontId="2" fillId="0" borderId="12" xfId="0" applyNumberFormat="1" applyFont="1" applyFill="1" applyBorder="1" applyAlignment="1">
      <alignment horizontal="right" vertical="center"/>
    </xf>
    <xf numFmtId="196" fontId="2" fillId="0" borderId="0" xfId="0" applyNumberFormat="1" applyFont="1" applyAlignment="1">
      <alignment horizontal="center" vertical="center"/>
    </xf>
    <xf numFmtId="196" fontId="2" fillId="0" borderId="11" xfId="0" applyNumberFormat="1" applyFont="1" applyBorder="1" applyAlignment="1">
      <alignment horizontal="center" vertical="center"/>
    </xf>
    <xf numFmtId="196" fontId="2" fillId="0" borderId="0" xfId="0" applyNumberFormat="1" applyFont="1" applyBorder="1" applyAlignment="1">
      <alignment horizontal="center" vertical="center"/>
    </xf>
    <xf numFmtId="196" fontId="2" fillId="0" borderId="0" xfId="0" applyNumberFormat="1" applyFont="1" applyAlignment="1">
      <alignment horizontal="right" vertical="center"/>
    </xf>
    <xf numFmtId="196" fontId="2" fillId="0" borderId="12" xfId="0" applyNumberFormat="1" applyFont="1" applyBorder="1" applyAlignment="1">
      <alignment horizontal="right" vertical="center"/>
    </xf>
    <xf numFmtId="196" fontId="2" fillId="0" borderId="12" xfId="49" applyNumberFormat="1" applyFont="1" applyFill="1" applyBorder="1" applyAlignment="1">
      <alignment vertical="center"/>
    </xf>
    <xf numFmtId="196" fontId="19" fillId="0" borderId="12" xfId="49" applyNumberFormat="1" applyFont="1" applyFill="1" applyBorder="1" applyAlignment="1">
      <alignment vertical="center"/>
    </xf>
    <xf numFmtId="196" fontId="2" fillId="0" borderId="0" xfId="0" applyNumberFormat="1" applyFont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1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203" fontId="0" fillId="0" borderId="0" xfId="0" applyNumberFormat="1" applyFill="1" applyAlignment="1">
      <alignment vertical="center"/>
    </xf>
    <xf numFmtId="0" fontId="0" fillId="0" borderId="19" xfId="0" applyBorder="1" applyAlignment="1">
      <alignment horizontal="center"/>
    </xf>
    <xf numFmtId="0" fontId="2" fillId="35" borderId="11" xfId="0" applyFont="1" applyFill="1" applyBorder="1" applyAlignment="1">
      <alignment horizontal="left" vertical="center"/>
    </xf>
    <xf numFmtId="1" fontId="2" fillId="35" borderId="0" xfId="0" applyNumberFormat="1" applyFont="1" applyFill="1" applyBorder="1" applyAlignment="1">
      <alignment horizontal="right" vertical="center"/>
    </xf>
    <xf numFmtId="1" fontId="2" fillId="35" borderId="17" xfId="0" applyNumberFormat="1" applyFont="1" applyFill="1" applyBorder="1" applyAlignment="1">
      <alignment horizontal="right" vertical="center"/>
    </xf>
    <xf numFmtId="38" fontId="2" fillId="35" borderId="17" xfId="49" applyFont="1" applyFill="1" applyBorder="1" applyAlignment="1">
      <alignment horizontal="right" vertical="center"/>
    </xf>
    <xf numFmtId="0" fontId="2" fillId="35" borderId="12" xfId="0" applyFont="1" applyFill="1" applyBorder="1" applyAlignment="1">
      <alignment horizontal="left" vertical="center"/>
    </xf>
    <xf numFmtId="1" fontId="2" fillId="35" borderId="12" xfId="0" applyNumberFormat="1" applyFont="1" applyFill="1" applyBorder="1" applyAlignment="1">
      <alignment horizontal="right" vertical="center"/>
    </xf>
    <xf numFmtId="1" fontId="2" fillId="35" borderId="13" xfId="0" applyNumberFormat="1" applyFont="1" applyFill="1" applyBorder="1" applyAlignment="1">
      <alignment vertical="center"/>
    </xf>
    <xf numFmtId="38" fontId="2" fillId="35" borderId="13" xfId="49" applyFont="1" applyFill="1" applyBorder="1" applyAlignment="1">
      <alignment horizontal="right" vertical="center"/>
    </xf>
    <xf numFmtId="1" fontId="2" fillId="35" borderId="13" xfId="0" applyNumberFormat="1" applyFont="1" applyFill="1" applyBorder="1" applyAlignment="1">
      <alignment horizontal="right" vertical="center"/>
    </xf>
    <xf numFmtId="1" fontId="10" fillId="35" borderId="13" xfId="0" applyNumberFormat="1" applyFont="1" applyFill="1" applyBorder="1" applyAlignment="1">
      <alignment horizontal="right" vertical="center"/>
    </xf>
    <xf numFmtId="1" fontId="2" fillId="35" borderId="11" xfId="0" applyNumberFormat="1" applyFont="1" applyFill="1" applyBorder="1" applyAlignment="1">
      <alignment horizontal="right" vertical="center"/>
    </xf>
    <xf numFmtId="1" fontId="2" fillId="35" borderId="0" xfId="0" applyNumberFormat="1" applyFont="1" applyFill="1" applyAlignment="1">
      <alignment vertical="center"/>
    </xf>
    <xf numFmtId="1" fontId="10" fillId="35" borderId="12" xfId="0" applyNumberFormat="1" applyFont="1" applyFill="1" applyBorder="1" applyAlignment="1">
      <alignment horizontal="right" vertical="center"/>
    </xf>
    <xf numFmtId="0" fontId="2" fillId="35" borderId="11" xfId="0" applyFont="1" applyFill="1" applyBorder="1" applyAlignment="1">
      <alignment horizontal="left"/>
    </xf>
    <xf numFmtId="1" fontId="2" fillId="35" borderId="11" xfId="0" applyNumberFormat="1" applyFont="1" applyFill="1" applyBorder="1" applyAlignment="1">
      <alignment horizontal="right"/>
    </xf>
    <xf numFmtId="1" fontId="2" fillId="35" borderId="11" xfId="0" applyNumberFormat="1" applyFont="1" applyFill="1" applyBorder="1" applyAlignment="1">
      <alignment horizontal="center"/>
    </xf>
    <xf numFmtId="38" fontId="2" fillId="35" borderId="17" xfId="49" applyFont="1" applyFill="1" applyBorder="1" applyAlignment="1">
      <alignment horizontal="right"/>
    </xf>
    <xf numFmtId="0" fontId="2" fillId="35" borderId="12" xfId="0" applyFont="1" applyFill="1" applyBorder="1" applyAlignment="1">
      <alignment horizontal="left"/>
    </xf>
    <xf numFmtId="1" fontId="2" fillId="35" borderId="12" xfId="0" applyNumberFormat="1" applyFont="1" applyFill="1" applyBorder="1" applyAlignment="1">
      <alignment horizontal="right"/>
    </xf>
    <xf numFmtId="1" fontId="2" fillId="35" borderId="12" xfId="0" applyNumberFormat="1" applyFont="1" applyFill="1" applyBorder="1" applyAlignment="1">
      <alignment horizontal="center"/>
    </xf>
    <xf numFmtId="38" fontId="2" fillId="35" borderId="13" xfId="49" applyFont="1" applyFill="1" applyBorder="1" applyAlignment="1">
      <alignment horizontal="right"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left"/>
    </xf>
    <xf numFmtId="1" fontId="2" fillId="35" borderId="10" xfId="0" applyNumberFormat="1" applyFont="1" applyFill="1" applyBorder="1" applyAlignment="1">
      <alignment horizontal="right"/>
    </xf>
    <xf numFmtId="1" fontId="2" fillId="35" borderId="10" xfId="0" applyNumberFormat="1" applyFont="1" applyFill="1" applyBorder="1" applyAlignment="1">
      <alignment horizontal="center"/>
    </xf>
    <xf numFmtId="38" fontId="2" fillId="35" borderId="10" xfId="49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1" fontId="5" fillId="0" borderId="0" xfId="0" applyNumberFormat="1" applyFont="1" applyFill="1" applyAlignment="1" quotePrefix="1">
      <alignment horizontal="right" vertical="center"/>
    </xf>
    <xf numFmtId="1" fontId="2" fillId="35" borderId="13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2" fillId="0" borderId="17" xfId="0" applyNumberFormat="1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1" fontId="2" fillId="0" borderId="16" xfId="49" applyNumberFormat="1" applyFont="1" applyFill="1" applyBorder="1" applyAlignment="1">
      <alignment horizontal="right" vertical="center"/>
    </xf>
    <xf numFmtId="205" fontId="2" fillId="33" borderId="11" xfId="49" applyNumberFormat="1" applyFont="1" applyFill="1" applyBorder="1" applyAlignment="1">
      <alignment vertical="center"/>
    </xf>
    <xf numFmtId="194" fontId="2" fillId="0" borderId="0" xfId="0" applyNumberFormat="1" applyFont="1" applyFill="1" applyAlignment="1">
      <alignment horizontal="right" vertical="center"/>
    </xf>
    <xf numFmtId="194" fontId="2" fillId="33" borderId="17" xfId="0" applyNumberFormat="1" applyFont="1" applyFill="1" applyBorder="1" applyAlignment="1">
      <alignment horizontal="right" vertical="center"/>
    </xf>
    <xf numFmtId="194" fontId="2" fillId="0" borderId="14" xfId="0" applyNumberFormat="1" applyFont="1" applyFill="1" applyBorder="1" applyAlignment="1">
      <alignment horizontal="right" vertical="center"/>
    </xf>
    <xf numFmtId="194" fontId="2" fillId="0" borderId="11" xfId="0" applyNumberFormat="1" applyFont="1" applyFill="1" applyBorder="1" applyAlignment="1">
      <alignment horizontal="right" vertical="center"/>
    </xf>
    <xf numFmtId="195" fontId="0" fillId="0" borderId="0" xfId="0" applyNumberFormat="1" applyAlignment="1">
      <alignment/>
    </xf>
    <xf numFmtId="195" fontId="0" fillId="0" borderId="0" xfId="0" applyNumberFormat="1" applyFill="1" applyAlignment="1">
      <alignment vertical="center"/>
    </xf>
    <xf numFmtId="196" fontId="2" fillId="33" borderId="13" xfId="0" applyNumberFormat="1" applyFont="1" applyFill="1" applyBorder="1" applyAlignment="1">
      <alignment horizontal="right" vertical="center"/>
    </xf>
    <xf numFmtId="196" fontId="2" fillId="33" borderId="12" xfId="0" applyNumberFormat="1" applyFont="1" applyFill="1" applyBorder="1" applyAlignment="1">
      <alignment horizontal="right" vertical="center"/>
    </xf>
    <xf numFmtId="1" fontId="10" fillId="0" borderId="0" xfId="0" applyNumberFormat="1" applyFont="1" applyAlignment="1">
      <alignment horizontal="center" vertical="center" shrinkToFit="1"/>
    </xf>
    <xf numFmtId="0" fontId="24" fillId="0" borderId="0" xfId="0" applyFont="1" applyFill="1" applyAlignment="1">
      <alignment horizontal="distributed"/>
    </xf>
    <xf numFmtId="31" fontId="0" fillId="0" borderId="0" xfId="0" applyNumberFormat="1" applyAlignment="1">
      <alignment vertical="center"/>
    </xf>
    <xf numFmtId="1" fontId="6" fillId="36" borderId="0" xfId="0" applyNumberFormat="1" applyFont="1" applyFill="1" applyBorder="1" applyAlignment="1">
      <alignment horizontal="right" vertical="center"/>
    </xf>
    <xf numFmtId="9" fontId="0" fillId="0" borderId="0" xfId="0" applyNumberFormat="1" applyAlignment="1">
      <alignment vertical="center"/>
    </xf>
    <xf numFmtId="0" fontId="63" fillId="0" borderId="0" xfId="0" applyFont="1" applyFill="1" applyBorder="1" applyAlignment="1">
      <alignment vertical="center"/>
    </xf>
    <xf numFmtId="0" fontId="2" fillId="0" borderId="0" xfId="51" applyNumberFormat="1" applyFont="1" applyAlignment="1">
      <alignment horizontal="center" vertical="center" shrinkToFit="1"/>
    </xf>
    <xf numFmtId="0" fontId="2" fillId="33" borderId="10" xfId="51" applyNumberFormat="1" applyFont="1" applyFill="1" applyBorder="1" applyAlignment="1">
      <alignment horizontal="center" vertical="center" shrinkToFit="1"/>
    </xf>
    <xf numFmtId="1" fontId="18" fillId="0" borderId="0" xfId="51" applyNumberFormat="1" applyFont="1" applyFill="1" applyBorder="1" applyAlignment="1">
      <alignment horizontal="right" vertical="center" shrinkToFit="1"/>
    </xf>
    <xf numFmtId="49" fontId="2" fillId="33" borderId="0" xfId="0" applyNumberFormat="1" applyFont="1" applyFill="1" applyBorder="1" applyAlignment="1">
      <alignment horizontal="right" vertical="center"/>
    </xf>
    <xf numFmtId="1" fontId="18" fillId="33" borderId="0" xfId="51" applyNumberFormat="1" applyFont="1" applyFill="1" applyBorder="1" applyAlignment="1">
      <alignment horizontal="right" vertical="center" shrinkToFit="1"/>
    </xf>
    <xf numFmtId="49" fontId="2" fillId="0" borderId="0" xfId="0" applyNumberFormat="1" applyFont="1" applyBorder="1" applyAlignment="1">
      <alignment horizontal="right" vertical="center"/>
    </xf>
    <xf numFmtId="0" fontId="2" fillId="33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194" fontId="0" fillId="0" borderId="0" xfId="0" applyNumberFormat="1" applyFill="1" applyAlignment="1">
      <alignment vertical="center"/>
    </xf>
    <xf numFmtId="0" fontId="2" fillId="0" borderId="11" xfId="0" applyFont="1" applyFill="1" applyBorder="1" applyAlignment="1">
      <alignment horizontal="right" vertical="center"/>
    </xf>
    <xf numFmtId="1" fontId="10" fillId="33" borderId="13" xfId="51" applyNumberFormat="1" applyFont="1" applyFill="1" applyBorder="1" applyAlignment="1">
      <alignment horizontal="right" vertical="center" shrinkToFit="1"/>
    </xf>
    <xf numFmtId="1" fontId="2" fillId="33" borderId="13" xfId="51" applyNumberFormat="1" applyFont="1" applyFill="1" applyBorder="1" applyAlignment="1">
      <alignment horizontal="right" vertical="center" shrinkToFit="1"/>
    </xf>
    <xf numFmtId="0" fontId="2" fillId="0" borderId="0" xfId="51" applyNumberFormat="1" applyFont="1" applyAlignment="1">
      <alignment vertical="center" shrinkToFit="1"/>
    </xf>
    <xf numFmtId="0" fontId="7" fillId="0" borderId="0" xfId="51" applyNumberFormat="1" applyFont="1" applyFill="1" applyAlignment="1">
      <alignment horizontal="center" vertical="center"/>
    </xf>
    <xf numFmtId="0" fontId="2" fillId="33" borderId="10" xfId="51" applyNumberFormat="1" applyFont="1" applyFill="1" applyBorder="1" applyAlignment="1">
      <alignment horizontal="center" vertical="center"/>
    </xf>
    <xf numFmtId="1" fontId="18" fillId="0" borderId="0" xfId="51" applyNumberFormat="1" applyFont="1" applyFill="1" applyAlignment="1">
      <alignment horizontal="right" vertical="center"/>
    </xf>
    <xf numFmtId="0" fontId="18" fillId="33" borderId="0" xfId="51" applyNumberFormat="1" applyFont="1" applyFill="1" applyAlignment="1">
      <alignment horizontal="right" vertical="center"/>
    </xf>
    <xf numFmtId="0" fontId="18" fillId="0" borderId="0" xfId="51" applyNumberFormat="1" applyFont="1" applyFill="1" applyAlignment="1">
      <alignment horizontal="right" vertical="center"/>
    </xf>
    <xf numFmtId="0" fontId="18" fillId="0" borderId="11" xfId="51" applyNumberFormat="1" applyFont="1" applyFill="1" applyBorder="1" applyAlignment="1">
      <alignment horizontal="right" vertical="center"/>
    </xf>
    <xf numFmtId="0" fontId="2" fillId="33" borderId="0" xfId="51" applyNumberFormat="1" applyFont="1" applyFill="1" applyBorder="1" applyAlignment="1">
      <alignment horizontal="right" vertical="center"/>
    </xf>
    <xf numFmtId="38" fontId="2" fillId="33" borderId="11" xfId="51" applyFont="1" applyFill="1" applyBorder="1" applyAlignment="1">
      <alignment horizontal="right" vertical="center"/>
    </xf>
    <xf numFmtId="0" fontId="18" fillId="0" borderId="14" xfId="51" applyNumberFormat="1" applyFont="1" applyFill="1" applyBorder="1" applyAlignment="1">
      <alignment horizontal="right" vertical="center"/>
    </xf>
    <xf numFmtId="0" fontId="18" fillId="33" borderId="0" xfId="51" applyNumberFormat="1" applyFont="1" applyFill="1" applyBorder="1" applyAlignment="1">
      <alignment horizontal="right" vertical="center"/>
    </xf>
    <xf numFmtId="0" fontId="18" fillId="0" borderId="0" xfId="51" applyNumberFormat="1" applyFont="1" applyFill="1" applyBorder="1" applyAlignment="1">
      <alignment horizontal="right" vertical="center"/>
    </xf>
    <xf numFmtId="0" fontId="2" fillId="33" borderId="13" xfId="51" applyNumberFormat="1" applyFont="1" applyFill="1" applyBorder="1" applyAlignment="1">
      <alignment horizontal="right" vertical="center"/>
    </xf>
    <xf numFmtId="38" fontId="2" fillId="33" borderId="13" xfId="51" applyFont="1" applyFill="1" applyBorder="1" applyAlignment="1">
      <alignment horizontal="right" vertical="center"/>
    </xf>
    <xf numFmtId="0" fontId="2" fillId="0" borderId="0" xfId="51" applyNumberFormat="1" applyFont="1" applyFill="1" applyAlignment="1">
      <alignment horizontal="center" vertical="center"/>
    </xf>
    <xf numFmtId="0" fontId="2" fillId="0" borderId="0" xfId="51" applyNumberFormat="1" applyFont="1" applyFill="1" applyAlignment="1">
      <alignment vertical="center"/>
    </xf>
    <xf numFmtId="179" fontId="2" fillId="0" borderId="0" xfId="51" applyNumberFormat="1" applyFont="1" applyAlignment="1">
      <alignment vertical="center"/>
    </xf>
    <xf numFmtId="179" fontId="3" fillId="33" borderId="10" xfId="51" applyNumberFormat="1" applyFont="1" applyFill="1" applyBorder="1" applyAlignment="1">
      <alignment horizontal="center" vertical="center"/>
    </xf>
    <xf numFmtId="38" fontId="2" fillId="33" borderId="15" xfId="51" applyNumberFormat="1" applyFont="1" applyFill="1" applyBorder="1" applyAlignment="1">
      <alignment horizontal="right" vertical="center"/>
    </xf>
    <xf numFmtId="179" fontId="2" fillId="0" borderId="0" xfId="51" applyNumberFormat="1" applyFont="1" applyFill="1" applyAlignment="1">
      <alignment horizontal="right" vertical="center"/>
    </xf>
    <xf numFmtId="179" fontId="2" fillId="33" borderId="0" xfId="51" applyNumberFormat="1" applyFont="1" applyFill="1" applyAlignment="1">
      <alignment horizontal="right" vertical="center"/>
    </xf>
    <xf numFmtId="195" fontId="2" fillId="0" borderId="0" xfId="0" applyNumberFormat="1" applyFont="1" applyFill="1" applyAlignment="1">
      <alignment vertical="center"/>
    </xf>
    <xf numFmtId="0" fontId="2" fillId="0" borderId="12" xfId="0" applyFont="1" applyFill="1" applyBorder="1" applyAlignment="1">
      <alignment horizontal="right" vertical="center"/>
    </xf>
    <xf numFmtId="179" fontId="2" fillId="0" borderId="12" xfId="51" applyNumberFormat="1" applyFont="1" applyFill="1" applyBorder="1" applyAlignment="1">
      <alignment horizontal="right" vertical="center"/>
    </xf>
    <xf numFmtId="179" fontId="2" fillId="0" borderId="0" xfId="51" applyNumberFormat="1" applyFont="1" applyFill="1" applyBorder="1" applyAlignment="1">
      <alignment horizontal="right" vertical="center"/>
    </xf>
    <xf numFmtId="179" fontId="2" fillId="33" borderId="0" xfId="51" applyNumberFormat="1" applyFont="1" applyFill="1" applyBorder="1" applyAlignment="1">
      <alignment horizontal="right" vertical="center"/>
    </xf>
    <xf numFmtId="179" fontId="2" fillId="0" borderId="0" xfId="51" applyNumberFormat="1" applyFont="1" applyFill="1" applyAlignment="1">
      <alignment vertical="center"/>
    </xf>
    <xf numFmtId="38" fontId="2" fillId="33" borderId="11" xfId="51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195" fontId="2" fillId="0" borderId="0" xfId="0" applyNumberFormat="1" applyFont="1" applyFill="1" applyAlignment="1">
      <alignment horizontal="right" vertical="center"/>
    </xf>
    <xf numFmtId="1" fontId="0" fillId="0" borderId="0" xfId="0" applyNumberFormat="1" applyFill="1" applyAlignment="1">
      <alignment horizontal="right" vertical="center"/>
    </xf>
    <xf numFmtId="194" fontId="0" fillId="0" borderId="0" xfId="0" applyNumberFormat="1" applyFill="1" applyAlignment="1">
      <alignment horizontal="right" vertical="center"/>
    </xf>
    <xf numFmtId="179" fontId="0" fillId="0" borderId="0" xfId="0" applyNumberFormat="1" applyAlignment="1">
      <alignment vertical="center"/>
    </xf>
    <xf numFmtId="1" fontId="2" fillId="33" borderId="12" xfId="51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/>
    </xf>
    <xf numFmtId="201" fontId="0" fillId="0" borderId="0" xfId="0" applyNumberFormat="1" applyAlignment="1">
      <alignment vertical="center"/>
    </xf>
    <xf numFmtId="195" fontId="0" fillId="0" borderId="0" xfId="0" applyNumberFormat="1" applyBorder="1" applyAlignment="1">
      <alignment vertical="center"/>
    </xf>
    <xf numFmtId="194" fontId="0" fillId="0" borderId="0" xfId="0" applyNumberFormat="1" applyBorder="1" applyAlignment="1">
      <alignment vertical="center"/>
    </xf>
    <xf numFmtId="203" fontId="0" fillId="0" borderId="0" xfId="0" applyNumberFormat="1" applyBorder="1" applyAlignment="1">
      <alignment vertical="center"/>
    </xf>
    <xf numFmtId="9" fontId="0" fillId="0" borderId="0" xfId="0" applyNumberFormat="1" applyBorder="1" applyAlignment="1">
      <alignment vertical="center"/>
    </xf>
    <xf numFmtId="201" fontId="21" fillId="0" borderId="0" xfId="0" applyNumberFormat="1" applyFont="1" applyFill="1" applyBorder="1" applyAlignment="1">
      <alignment horizontal="right"/>
    </xf>
    <xf numFmtId="195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203" fontId="0" fillId="0" borderId="0" xfId="0" applyNumberFormat="1" applyFill="1" applyBorder="1" applyAlignment="1">
      <alignment vertical="center"/>
    </xf>
    <xf numFmtId="9" fontId="0" fillId="0" borderId="0" xfId="0" applyNumberFormat="1" applyFill="1" applyBorder="1" applyAlignment="1">
      <alignment vertical="center"/>
    </xf>
    <xf numFmtId="201" fontId="0" fillId="0" borderId="0" xfId="0" applyNumberFormat="1" applyBorder="1" applyAlignment="1">
      <alignment vertical="center"/>
    </xf>
    <xf numFmtId="31" fontId="0" fillId="0" borderId="0" xfId="0" applyNumberFormat="1" applyBorder="1" applyAlignment="1">
      <alignment vertical="center"/>
    </xf>
    <xf numFmtId="1" fontId="0" fillId="0" borderId="0" xfId="0" applyNumberFormat="1" applyBorder="1" applyAlignment="1">
      <alignment vertical="center"/>
    </xf>
    <xf numFmtId="201" fontId="22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201" fontId="23" fillId="0" borderId="0" xfId="0" applyNumberFormat="1" applyFont="1" applyBorder="1" applyAlignment="1">
      <alignment/>
    </xf>
    <xf numFmtId="196" fontId="2" fillId="33" borderId="15" xfId="0" applyNumberFormat="1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33" borderId="17" xfId="0" applyFont="1" applyFill="1" applyBorder="1" applyAlignment="1">
      <alignment horizontal="left" vertical="center"/>
    </xf>
    <xf numFmtId="0" fontId="10" fillId="33" borderId="0" xfId="0" applyFont="1" applyFill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33" borderId="10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10" xfId="64"/>
    <cellStyle name="標準 2" xfId="65"/>
    <cellStyle name="標準 2 2" xfId="66"/>
    <cellStyle name="標準 3" xfId="67"/>
    <cellStyle name="標準 4" xfId="68"/>
    <cellStyle name="標準 5" xfId="69"/>
    <cellStyle name="標準 6" xfId="70"/>
    <cellStyle name="標準 7" xfId="71"/>
    <cellStyle name="標準 8" xfId="72"/>
    <cellStyle name="標準 9" xfId="73"/>
    <cellStyle name="Followed Hyperlink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6.875" style="88" customWidth="1"/>
    <col min="2" max="2" width="8.50390625" style="88" customWidth="1"/>
    <col min="3" max="3" width="18.125" style="88" customWidth="1"/>
    <col min="4" max="6" width="6.00390625" style="88" customWidth="1"/>
    <col min="7" max="7" width="1.75390625" style="88" customWidth="1"/>
    <col min="8" max="8" width="5.75390625" style="88" customWidth="1"/>
    <col min="9" max="9" width="5.75390625" style="85" customWidth="1"/>
    <col min="10" max="10" width="5.75390625" style="267" customWidth="1"/>
    <col min="11" max="11" width="1.75390625" style="267" customWidth="1"/>
    <col min="12" max="14" width="5.875" style="267" customWidth="1"/>
    <col min="15" max="16384" width="9.00390625" style="88" customWidth="1"/>
  </cols>
  <sheetData>
    <row r="1" spans="1:14" s="180" customFormat="1" ht="24" customHeight="1" thickBot="1">
      <c r="A1" s="223" t="s">
        <v>302</v>
      </c>
      <c r="B1" s="193"/>
      <c r="C1" s="193"/>
      <c r="D1" s="193"/>
      <c r="E1" s="193"/>
      <c r="F1" s="193"/>
      <c r="G1" s="193"/>
      <c r="H1" s="193"/>
      <c r="I1" s="195"/>
      <c r="J1" s="330"/>
      <c r="K1" s="330"/>
      <c r="L1" s="330"/>
      <c r="M1" s="330"/>
      <c r="N1" s="330"/>
    </row>
    <row r="2" spans="1:14" ht="11.25">
      <c r="A2" s="89"/>
      <c r="B2" s="89"/>
      <c r="C2" s="90"/>
      <c r="D2" s="482" t="s">
        <v>189</v>
      </c>
      <c r="E2" s="482"/>
      <c r="F2" s="482"/>
      <c r="G2" s="89"/>
      <c r="H2" s="482" t="s">
        <v>190</v>
      </c>
      <c r="I2" s="482"/>
      <c r="J2" s="482"/>
      <c r="K2" s="331"/>
      <c r="L2" s="481" t="s">
        <v>167</v>
      </c>
      <c r="M2" s="481"/>
      <c r="N2" s="481"/>
    </row>
    <row r="3" spans="1:14" s="177" customFormat="1" ht="15" customHeight="1" thickBot="1">
      <c r="A3" s="92" t="s">
        <v>93</v>
      </c>
      <c r="B3" s="92" t="s">
        <v>94</v>
      </c>
      <c r="C3" s="92" t="s">
        <v>95</v>
      </c>
      <c r="D3" s="92">
        <v>2012</v>
      </c>
      <c r="E3" s="93">
        <v>2013</v>
      </c>
      <c r="F3" s="279" t="s">
        <v>249</v>
      </c>
      <c r="G3" s="92"/>
      <c r="H3" s="92">
        <v>2012</v>
      </c>
      <c r="I3" s="93">
        <v>2013</v>
      </c>
      <c r="J3" s="332" t="s">
        <v>250</v>
      </c>
      <c r="K3" s="333"/>
      <c r="L3" s="333">
        <v>2012</v>
      </c>
      <c r="M3" s="93">
        <v>2013</v>
      </c>
      <c r="N3" s="332" t="s">
        <v>250</v>
      </c>
    </row>
    <row r="4" spans="1:14" s="10" customFormat="1" ht="15" customHeight="1">
      <c r="A4" s="20" t="s">
        <v>87</v>
      </c>
      <c r="B4" s="21" t="s">
        <v>16</v>
      </c>
      <c r="C4" s="21"/>
      <c r="D4" s="276">
        <v>920</v>
      </c>
      <c r="E4" s="280">
        <f>SUM(E5:E10)</f>
        <v>996</v>
      </c>
      <c r="F4" s="276">
        <f>E4-D4</f>
        <v>76</v>
      </c>
      <c r="G4" s="21"/>
      <c r="H4" s="276">
        <v>82</v>
      </c>
      <c r="I4" s="280">
        <f>SUM(I5:I10)</f>
        <v>110</v>
      </c>
      <c r="J4" s="334">
        <f aca="true" t="shared" si="0" ref="J4:J45">I4-H4</f>
        <v>28</v>
      </c>
      <c r="K4" s="335"/>
      <c r="L4" s="334">
        <f>D4+H4</f>
        <v>1002</v>
      </c>
      <c r="M4" s="336">
        <f>E4+I4</f>
        <v>1106</v>
      </c>
      <c r="N4" s="334">
        <f aca="true" t="shared" si="1" ref="N4:N45">M4-L4</f>
        <v>104</v>
      </c>
    </row>
    <row r="5" spans="1:14" s="208" customFormat="1" ht="15" customHeight="1">
      <c r="A5" s="209"/>
      <c r="B5" s="208" t="s">
        <v>96</v>
      </c>
      <c r="C5" s="281" t="s">
        <v>71</v>
      </c>
      <c r="D5" s="208">
        <v>154</v>
      </c>
      <c r="E5" s="282">
        <v>168</v>
      </c>
      <c r="F5" s="208">
        <f aca="true" t="shared" si="2" ref="F5:F45">E5-D5</f>
        <v>14</v>
      </c>
      <c r="G5" s="283"/>
      <c r="H5" s="57">
        <v>26</v>
      </c>
      <c r="I5" s="275">
        <v>26</v>
      </c>
      <c r="J5" s="337">
        <f t="shared" si="0"/>
        <v>0</v>
      </c>
      <c r="K5" s="338"/>
      <c r="L5" s="339">
        <f aca="true" t="shared" si="3" ref="L5:L45">D5+H5</f>
        <v>180</v>
      </c>
      <c r="M5" s="340">
        <f>E5+I5</f>
        <v>194</v>
      </c>
      <c r="N5" s="339">
        <f t="shared" si="1"/>
        <v>14</v>
      </c>
    </row>
    <row r="6" spans="1:14" s="180" customFormat="1" ht="15" customHeight="1">
      <c r="A6" s="179"/>
      <c r="C6" s="181" t="s">
        <v>170</v>
      </c>
      <c r="D6" s="180">
        <v>683</v>
      </c>
      <c r="E6" s="182">
        <v>727</v>
      </c>
      <c r="F6" s="208">
        <f t="shared" si="2"/>
        <v>44</v>
      </c>
      <c r="G6" s="183"/>
      <c r="H6" s="185">
        <v>41</v>
      </c>
      <c r="I6" s="184">
        <v>53</v>
      </c>
      <c r="J6" s="337">
        <f t="shared" si="0"/>
        <v>12</v>
      </c>
      <c r="K6" s="338"/>
      <c r="L6" s="339">
        <f t="shared" si="3"/>
        <v>724</v>
      </c>
      <c r="M6" s="340">
        <f aca="true" t="shared" si="4" ref="M6:M24">E6+I6</f>
        <v>780</v>
      </c>
      <c r="N6" s="339">
        <f t="shared" si="1"/>
        <v>56</v>
      </c>
    </row>
    <row r="7" spans="1:14" s="180" customFormat="1" ht="15" customHeight="1">
      <c r="A7" s="179"/>
      <c r="C7" s="181" t="s">
        <v>218</v>
      </c>
      <c r="D7" s="180">
        <v>5</v>
      </c>
      <c r="E7" s="182">
        <v>0</v>
      </c>
      <c r="F7" s="208">
        <f t="shared" si="2"/>
        <v>-5</v>
      </c>
      <c r="G7" s="183"/>
      <c r="H7" s="185">
        <v>0</v>
      </c>
      <c r="I7" s="184">
        <v>2</v>
      </c>
      <c r="J7" s="337">
        <f t="shared" si="0"/>
        <v>2</v>
      </c>
      <c r="K7" s="338"/>
      <c r="L7" s="339">
        <f t="shared" si="3"/>
        <v>5</v>
      </c>
      <c r="M7" s="340">
        <f t="shared" si="4"/>
        <v>2</v>
      </c>
      <c r="N7" s="339">
        <f t="shared" si="1"/>
        <v>-3</v>
      </c>
    </row>
    <row r="8" spans="1:14" s="180" customFormat="1" ht="15" customHeight="1">
      <c r="A8" s="179"/>
      <c r="C8" s="181" t="s">
        <v>18</v>
      </c>
      <c r="D8" s="180">
        <v>0</v>
      </c>
      <c r="E8" s="182">
        <v>1</v>
      </c>
      <c r="F8" s="208">
        <f t="shared" si="2"/>
        <v>1</v>
      </c>
      <c r="G8" s="183"/>
      <c r="H8" s="185">
        <v>0</v>
      </c>
      <c r="I8" s="184">
        <v>0</v>
      </c>
      <c r="J8" s="337">
        <f t="shared" si="0"/>
        <v>0</v>
      </c>
      <c r="K8" s="338"/>
      <c r="L8" s="339">
        <f t="shared" si="3"/>
        <v>0</v>
      </c>
      <c r="M8" s="340">
        <f t="shared" si="4"/>
        <v>1</v>
      </c>
      <c r="N8" s="339">
        <f t="shared" si="1"/>
        <v>1</v>
      </c>
    </row>
    <row r="9" spans="1:14" s="180" customFormat="1" ht="15" customHeight="1">
      <c r="A9" s="179"/>
      <c r="C9" s="181" t="s">
        <v>171</v>
      </c>
      <c r="D9" s="180">
        <v>16</v>
      </c>
      <c r="E9" s="182">
        <v>20</v>
      </c>
      <c r="F9" s="208">
        <f t="shared" si="2"/>
        <v>4</v>
      </c>
      <c r="G9" s="183"/>
      <c r="H9" s="185">
        <v>2</v>
      </c>
      <c r="I9" s="184">
        <v>3</v>
      </c>
      <c r="J9" s="337">
        <f t="shared" si="0"/>
        <v>1</v>
      </c>
      <c r="K9" s="338"/>
      <c r="L9" s="339">
        <f t="shared" si="3"/>
        <v>18</v>
      </c>
      <c r="M9" s="340">
        <f t="shared" si="4"/>
        <v>23</v>
      </c>
      <c r="N9" s="339">
        <f t="shared" si="1"/>
        <v>5</v>
      </c>
    </row>
    <row r="10" spans="1:14" s="180" customFormat="1" ht="15" customHeight="1">
      <c r="A10" s="179"/>
      <c r="B10" s="186"/>
      <c r="C10" s="187" t="s">
        <v>172</v>
      </c>
      <c r="D10" s="186">
        <v>62</v>
      </c>
      <c r="E10" s="175">
        <v>80</v>
      </c>
      <c r="F10" s="277">
        <f t="shared" si="2"/>
        <v>18</v>
      </c>
      <c r="G10" s="176"/>
      <c r="H10" s="186">
        <v>13</v>
      </c>
      <c r="I10" s="175">
        <v>26</v>
      </c>
      <c r="J10" s="341">
        <f t="shared" si="0"/>
        <v>13</v>
      </c>
      <c r="K10" s="342"/>
      <c r="L10" s="343">
        <f t="shared" si="3"/>
        <v>75</v>
      </c>
      <c r="M10" s="344">
        <f t="shared" si="4"/>
        <v>106</v>
      </c>
      <c r="N10" s="345">
        <f t="shared" si="1"/>
        <v>31</v>
      </c>
    </row>
    <row r="11" spans="1:14" s="180" customFormat="1" ht="15" customHeight="1">
      <c r="A11" s="179"/>
      <c r="B11" s="180" t="s">
        <v>11</v>
      </c>
      <c r="C11" s="181" t="s">
        <v>17</v>
      </c>
      <c r="D11" s="185">
        <v>889</v>
      </c>
      <c r="E11" s="184">
        <v>963</v>
      </c>
      <c r="F11" s="57">
        <f t="shared" si="2"/>
        <v>74</v>
      </c>
      <c r="G11" s="183"/>
      <c r="H11" s="185">
        <v>65</v>
      </c>
      <c r="I11" s="184">
        <v>97</v>
      </c>
      <c r="J11" s="337">
        <f t="shared" si="0"/>
        <v>32</v>
      </c>
      <c r="K11" s="338"/>
      <c r="L11" s="339">
        <f t="shared" si="3"/>
        <v>954</v>
      </c>
      <c r="M11" s="346">
        <f t="shared" si="4"/>
        <v>1060</v>
      </c>
      <c r="N11" s="347">
        <f t="shared" si="1"/>
        <v>106</v>
      </c>
    </row>
    <row r="12" spans="1:14" s="180" customFormat="1" ht="15" customHeight="1">
      <c r="A12" s="179"/>
      <c r="B12" s="186"/>
      <c r="C12" s="187" t="s">
        <v>4</v>
      </c>
      <c r="D12" s="186">
        <v>31</v>
      </c>
      <c r="E12" s="175">
        <v>33</v>
      </c>
      <c r="F12" s="277">
        <f t="shared" si="2"/>
        <v>2</v>
      </c>
      <c r="G12" s="176"/>
      <c r="H12" s="186">
        <v>17</v>
      </c>
      <c r="I12" s="175">
        <v>13</v>
      </c>
      <c r="J12" s="341">
        <f t="shared" si="0"/>
        <v>-4</v>
      </c>
      <c r="K12" s="342"/>
      <c r="L12" s="343">
        <f t="shared" si="3"/>
        <v>48</v>
      </c>
      <c r="M12" s="348">
        <f t="shared" si="4"/>
        <v>46</v>
      </c>
      <c r="N12" s="343">
        <f t="shared" si="1"/>
        <v>-2</v>
      </c>
    </row>
    <row r="13" spans="1:14" s="180" customFormat="1" ht="15" customHeight="1">
      <c r="A13" s="179"/>
      <c r="B13" s="180" t="s">
        <v>97</v>
      </c>
      <c r="C13" s="181" t="s">
        <v>98</v>
      </c>
      <c r="D13" s="185">
        <v>829</v>
      </c>
      <c r="E13" s="184">
        <v>893</v>
      </c>
      <c r="F13" s="57">
        <f t="shared" si="2"/>
        <v>64</v>
      </c>
      <c r="G13" s="183"/>
      <c r="H13" s="185">
        <v>35</v>
      </c>
      <c r="I13" s="184">
        <v>46</v>
      </c>
      <c r="J13" s="337">
        <f t="shared" si="0"/>
        <v>11</v>
      </c>
      <c r="K13" s="338"/>
      <c r="L13" s="339">
        <f t="shared" si="3"/>
        <v>864</v>
      </c>
      <c r="M13" s="344">
        <f t="shared" si="4"/>
        <v>939</v>
      </c>
      <c r="N13" s="345">
        <f t="shared" si="1"/>
        <v>75</v>
      </c>
    </row>
    <row r="14" spans="1:14" s="180" customFormat="1" ht="15" customHeight="1">
      <c r="A14" s="179"/>
      <c r="C14" s="181" t="s">
        <v>99</v>
      </c>
      <c r="D14" s="185">
        <v>20</v>
      </c>
      <c r="E14" s="184">
        <v>30</v>
      </c>
      <c r="F14" s="57">
        <f t="shared" si="2"/>
        <v>10</v>
      </c>
      <c r="G14" s="183"/>
      <c r="H14" s="185">
        <v>21</v>
      </c>
      <c r="I14" s="184">
        <v>24</v>
      </c>
      <c r="J14" s="337">
        <f t="shared" si="0"/>
        <v>3</v>
      </c>
      <c r="K14" s="338"/>
      <c r="L14" s="339">
        <f t="shared" si="3"/>
        <v>41</v>
      </c>
      <c r="M14" s="344">
        <f t="shared" si="4"/>
        <v>54</v>
      </c>
      <c r="N14" s="345">
        <f t="shared" si="1"/>
        <v>13</v>
      </c>
    </row>
    <row r="15" spans="1:14" s="180" customFormat="1" ht="15" customHeight="1">
      <c r="A15" s="179"/>
      <c r="B15" s="186"/>
      <c r="C15" s="187" t="s">
        <v>8</v>
      </c>
      <c r="D15" s="186">
        <v>71</v>
      </c>
      <c r="E15" s="175">
        <v>73</v>
      </c>
      <c r="F15" s="277">
        <f t="shared" si="2"/>
        <v>2</v>
      </c>
      <c r="G15" s="176"/>
      <c r="H15" s="186">
        <v>26</v>
      </c>
      <c r="I15" s="175">
        <v>40</v>
      </c>
      <c r="J15" s="341">
        <f t="shared" si="0"/>
        <v>14</v>
      </c>
      <c r="K15" s="342"/>
      <c r="L15" s="343">
        <f t="shared" si="3"/>
        <v>97</v>
      </c>
      <c r="M15" s="344">
        <f t="shared" si="4"/>
        <v>113</v>
      </c>
      <c r="N15" s="345">
        <f t="shared" si="1"/>
        <v>16</v>
      </c>
    </row>
    <row r="16" spans="1:14" s="180" customFormat="1" ht="15" customHeight="1">
      <c r="A16" s="179"/>
      <c r="B16" s="180" t="s">
        <v>173</v>
      </c>
      <c r="C16" s="181" t="s">
        <v>19</v>
      </c>
      <c r="D16" s="185">
        <v>40</v>
      </c>
      <c r="E16" s="184">
        <v>31</v>
      </c>
      <c r="F16" s="57">
        <f t="shared" si="2"/>
        <v>-9</v>
      </c>
      <c r="G16" s="188"/>
      <c r="H16" s="185">
        <v>1</v>
      </c>
      <c r="I16" s="184">
        <v>3</v>
      </c>
      <c r="J16" s="337">
        <f t="shared" si="0"/>
        <v>2</v>
      </c>
      <c r="K16" s="349"/>
      <c r="L16" s="339">
        <f t="shared" si="3"/>
        <v>41</v>
      </c>
      <c r="M16" s="346">
        <f t="shared" si="4"/>
        <v>34</v>
      </c>
      <c r="N16" s="347">
        <f t="shared" si="1"/>
        <v>-7</v>
      </c>
    </row>
    <row r="17" spans="1:14" s="180" customFormat="1" ht="15" customHeight="1">
      <c r="A17" s="179"/>
      <c r="B17" s="180" t="s">
        <v>174</v>
      </c>
      <c r="C17" s="181" t="s">
        <v>175</v>
      </c>
      <c r="D17" s="185">
        <v>154</v>
      </c>
      <c r="E17" s="184">
        <v>184</v>
      </c>
      <c r="F17" s="57">
        <f t="shared" si="2"/>
        <v>30</v>
      </c>
      <c r="G17" s="189"/>
      <c r="H17" s="185">
        <v>20</v>
      </c>
      <c r="I17" s="184">
        <v>31</v>
      </c>
      <c r="J17" s="337">
        <f t="shared" si="0"/>
        <v>11</v>
      </c>
      <c r="K17" s="349"/>
      <c r="L17" s="339">
        <f t="shared" si="3"/>
        <v>174</v>
      </c>
      <c r="M17" s="340">
        <f t="shared" si="4"/>
        <v>215</v>
      </c>
      <c r="N17" s="339">
        <f t="shared" si="1"/>
        <v>41</v>
      </c>
    </row>
    <row r="18" spans="1:14" s="180" customFormat="1" ht="15" customHeight="1">
      <c r="A18" s="179"/>
      <c r="C18" s="181" t="s">
        <v>91</v>
      </c>
      <c r="D18" s="185">
        <v>341</v>
      </c>
      <c r="E18" s="184">
        <v>325</v>
      </c>
      <c r="F18" s="57">
        <f t="shared" si="2"/>
        <v>-16</v>
      </c>
      <c r="G18" s="189"/>
      <c r="H18" s="185">
        <v>31</v>
      </c>
      <c r="I18" s="184">
        <v>38</v>
      </c>
      <c r="J18" s="337">
        <f t="shared" si="0"/>
        <v>7</v>
      </c>
      <c r="K18" s="349"/>
      <c r="L18" s="339">
        <f t="shared" si="3"/>
        <v>372</v>
      </c>
      <c r="M18" s="340">
        <f t="shared" si="4"/>
        <v>363</v>
      </c>
      <c r="N18" s="339">
        <f t="shared" si="1"/>
        <v>-9</v>
      </c>
    </row>
    <row r="19" spans="1:14" s="180" customFormat="1" ht="15" customHeight="1">
      <c r="A19" s="179"/>
      <c r="C19" s="181" t="s">
        <v>20</v>
      </c>
      <c r="D19" s="185">
        <v>98</v>
      </c>
      <c r="E19" s="184">
        <v>88</v>
      </c>
      <c r="F19" s="57">
        <f t="shared" si="2"/>
        <v>-10</v>
      </c>
      <c r="G19" s="189"/>
      <c r="H19" s="185">
        <v>15</v>
      </c>
      <c r="I19" s="184">
        <v>15</v>
      </c>
      <c r="J19" s="337">
        <f t="shared" si="0"/>
        <v>0</v>
      </c>
      <c r="K19" s="349"/>
      <c r="L19" s="339">
        <f t="shared" si="3"/>
        <v>113</v>
      </c>
      <c r="M19" s="340">
        <f t="shared" si="4"/>
        <v>103</v>
      </c>
      <c r="N19" s="339">
        <f t="shared" si="1"/>
        <v>-10</v>
      </c>
    </row>
    <row r="20" spans="1:14" s="180" customFormat="1" ht="15" customHeight="1">
      <c r="A20" s="179"/>
      <c r="C20" s="181" t="s">
        <v>21</v>
      </c>
      <c r="D20" s="185">
        <v>11</v>
      </c>
      <c r="E20" s="184">
        <v>11</v>
      </c>
      <c r="F20" s="57">
        <f t="shared" si="2"/>
        <v>0</v>
      </c>
      <c r="G20" s="189"/>
      <c r="H20" s="185">
        <v>2</v>
      </c>
      <c r="I20" s="184">
        <v>0</v>
      </c>
      <c r="J20" s="337">
        <f t="shared" si="0"/>
        <v>-2</v>
      </c>
      <c r="K20" s="349"/>
      <c r="L20" s="339">
        <f t="shared" si="3"/>
        <v>13</v>
      </c>
      <c r="M20" s="340">
        <f t="shared" si="4"/>
        <v>11</v>
      </c>
      <c r="N20" s="339">
        <f t="shared" si="1"/>
        <v>-2</v>
      </c>
    </row>
    <row r="21" spans="1:14" s="180" customFormat="1" ht="15" customHeight="1">
      <c r="A21" s="179"/>
      <c r="C21" s="181" t="s">
        <v>22</v>
      </c>
      <c r="D21" s="185">
        <v>166</v>
      </c>
      <c r="E21" s="184">
        <v>215</v>
      </c>
      <c r="F21" s="57">
        <f t="shared" si="2"/>
        <v>49</v>
      </c>
      <c r="G21" s="189"/>
      <c r="H21" s="185">
        <v>11</v>
      </c>
      <c r="I21" s="184">
        <v>21</v>
      </c>
      <c r="J21" s="337">
        <f t="shared" si="0"/>
        <v>10</v>
      </c>
      <c r="K21" s="349"/>
      <c r="L21" s="339">
        <f t="shared" si="3"/>
        <v>177</v>
      </c>
      <c r="M21" s="340">
        <f t="shared" si="4"/>
        <v>236</v>
      </c>
      <c r="N21" s="339">
        <f t="shared" si="1"/>
        <v>59</v>
      </c>
    </row>
    <row r="22" spans="1:14" s="180" customFormat="1" ht="15" customHeight="1">
      <c r="A22" s="179"/>
      <c r="C22" s="181" t="s">
        <v>23</v>
      </c>
      <c r="D22" s="185">
        <v>32</v>
      </c>
      <c r="E22" s="184">
        <v>53</v>
      </c>
      <c r="F22" s="57">
        <f t="shared" si="2"/>
        <v>21</v>
      </c>
      <c r="G22" s="189"/>
      <c r="H22" s="185">
        <v>2</v>
      </c>
      <c r="I22" s="184">
        <v>2</v>
      </c>
      <c r="J22" s="337">
        <f t="shared" si="0"/>
        <v>0</v>
      </c>
      <c r="K22" s="349"/>
      <c r="L22" s="339">
        <f t="shared" si="3"/>
        <v>34</v>
      </c>
      <c r="M22" s="340">
        <f t="shared" si="4"/>
        <v>55</v>
      </c>
      <c r="N22" s="339">
        <f t="shared" si="1"/>
        <v>21</v>
      </c>
    </row>
    <row r="23" spans="1:14" s="180" customFormat="1" ht="15" customHeight="1">
      <c r="A23" s="179"/>
      <c r="C23" s="181" t="s">
        <v>9</v>
      </c>
      <c r="D23" s="185">
        <v>78</v>
      </c>
      <c r="E23" s="184">
        <v>89</v>
      </c>
      <c r="F23" s="57">
        <f t="shared" si="2"/>
        <v>11</v>
      </c>
      <c r="G23" s="190"/>
      <c r="H23" s="185">
        <v>0</v>
      </c>
      <c r="I23" s="184">
        <v>0</v>
      </c>
      <c r="J23" s="337">
        <f t="shared" si="0"/>
        <v>0</v>
      </c>
      <c r="K23" s="350"/>
      <c r="L23" s="339">
        <f t="shared" si="3"/>
        <v>78</v>
      </c>
      <c r="M23" s="340">
        <f t="shared" si="4"/>
        <v>89</v>
      </c>
      <c r="N23" s="339">
        <f t="shared" si="1"/>
        <v>11</v>
      </c>
    </row>
    <row r="24" spans="1:14" s="180" customFormat="1" ht="15" customHeight="1" thickBot="1">
      <c r="A24" s="192"/>
      <c r="B24" s="193"/>
      <c r="C24" s="194" t="s">
        <v>8</v>
      </c>
      <c r="D24" s="193">
        <v>0</v>
      </c>
      <c r="E24" s="195">
        <v>0</v>
      </c>
      <c r="F24" s="278">
        <f t="shared" si="2"/>
        <v>0</v>
      </c>
      <c r="G24" s="196"/>
      <c r="H24" s="193">
        <v>0</v>
      </c>
      <c r="I24" s="195">
        <v>0</v>
      </c>
      <c r="J24" s="330">
        <f t="shared" si="0"/>
        <v>0</v>
      </c>
      <c r="K24" s="351"/>
      <c r="L24" s="339">
        <f t="shared" si="3"/>
        <v>0</v>
      </c>
      <c r="M24" s="340">
        <f t="shared" si="4"/>
        <v>0</v>
      </c>
      <c r="N24" s="339">
        <f t="shared" si="1"/>
        <v>0</v>
      </c>
    </row>
    <row r="25" spans="1:14" ht="15" customHeight="1">
      <c r="A25" s="94" t="s">
        <v>176</v>
      </c>
      <c r="B25" s="95" t="s">
        <v>16</v>
      </c>
      <c r="C25" s="95"/>
      <c r="D25" s="221">
        <v>405</v>
      </c>
      <c r="E25" s="280">
        <f>SUM(E26:E31)</f>
        <v>449</v>
      </c>
      <c r="F25" s="402">
        <f t="shared" si="2"/>
        <v>44</v>
      </c>
      <c r="G25" s="95"/>
      <c r="H25" s="173">
        <v>42</v>
      </c>
      <c r="I25" s="178">
        <f>SUM(I26:I31)</f>
        <v>35</v>
      </c>
      <c r="J25" s="334">
        <f t="shared" si="0"/>
        <v>-7</v>
      </c>
      <c r="K25" s="335"/>
      <c r="L25" s="334">
        <f t="shared" si="3"/>
        <v>447</v>
      </c>
      <c r="M25" s="336">
        <f>E25+I25</f>
        <v>484</v>
      </c>
      <c r="N25" s="334">
        <f t="shared" si="1"/>
        <v>37</v>
      </c>
    </row>
    <row r="26" spans="2:14" ht="15" customHeight="1">
      <c r="B26" s="88" t="s">
        <v>96</v>
      </c>
      <c r="C26" s="96" t="s">
        <v>71</v>
      </c>
      <c r="D26" s="185">
        <v>98</v>
      </c>
      <c r="E26" s="184">
        <v>110</v>
      </c>
      <c r="F26" s="57">
        <f t="shared" si="2"/>
        <v>12</v>
      </c>
      <c r="G26" s="97"/>
      <c r="H26" s="185">
        <v>16</v>
      </c>
      <c r="I26" s="184">
        <v>6</v>
      </c>
      <c r="J26" s="337">
        <f t="shared" si="0"/>
        <v>-10</v>
      </c>
      <c r="K26" s="352"/>
      <c r="L26" s="339">
        <f t="shared" si="3"/>
        <v>114</v>
      </c>
      <c r="M26" s="340">
        <f aca="true" t="shared" si="5" ref="M26:M45">E26+I26</f>
        <v>116</v>
      </c>
      <c r="N26" s="339">
        <f t="shared" si="1"/>
        <v>2</v>
      </c>
    </row>
    <row r="27" spans="3:14" ht="15" customHeight="1">
      <c r="C27" s="96" t="s">
        <v>177</v>
      </c>
      <c r="D27" s="185">
        <v>232</v>
      </c>
      <c r="E27" s="184">
        <v>263</v>
      </c>
      <c r="F27" s="57">
        <f t="shared" si="2"/>
        <v>31</v>
      </c>
      <c r="G27" s="97"/>
      <c r="H27" s="185">
        <v>6</v>
      </c>
      <c r="I27" s="184">
        <v>10</v>
      </c>
      <c r="J27" s="337">
        <f t="shared" si="0"/>
        <v>4</v>
      </c>
      <c r="K27" s="352"/>
      <c r="L27" s="339">
        <f t="shared" si="3"/>
        <v>238</v>
      </c>
      <c r="M27" s="340">
        <f t="shared" si="5"/>
        <v>273</v>
      </c>
      <c r="N27" s="339">
        <f t="shared" si="1"/>
        <v>35</v>
      </c>
    </row>
    <row r="28" spans="3:14" ht="15" customHeight="1">
      <c r="C28" s="96" t="s">
        <v>218</v>
      </c>
      <c r="D28" s="185">
        <v>2</v>
      </c>
      <c r="E28" s="184">
        <v>0</v>
      </c>
      <c r="F28" s="57">
        <f t="shared" si="2"/>
        <v>-2</v>
      </c>
      <c r="G28" s="97"/>
      <c r="H28" s="185">
        <v>1</v>
      </c>
      <c r="I28" s="184">
        <v>3</v>
      </c>
      <c r="J28" s="337">
        <f t="shared" si="0"/>
        <v>2</v>
      </c>
      <c r="K28" s="352"/>
      <c r="L28" s="339">
        <f t="shared" si="3"/>
        <v>3</v>
      </c>
      <c r="M28" s="340">
        <f t="shared" si="5"/>
        <v>3</v>
      </c>
      <c r="N28" s="339">
        <f t="shared" si="1"/>
        <v>0</v>
      </c>
    </row>
    <row r="29" spans="3:14" ht="15" customHeight="1">
      <c r="C29" s="96" t="s">
        <v>18</v>
      </c>
      <c r="D29" s="185">
        <v>0</v>
      </c>
      <c r="E29" s="184">
        <v>0</v>
      </c>
      <c r="F29" s="57">
        <f t="shared" si="2"/>
        <v>0</v>
      </c>
      <c r="G29" s="97"/>
      <c r="H29" s="185">
        <v>0</v>
      </c>
      <c r="I29" s="184">
        <v>0</v>
      </c>
      <c r="J29" s="337">
        <f t="shared" si="0"/>
        <v>0</v>
      </c>
      <c r="K29" s="352"/>
      <c r="L29" s="339">
        <f t="shared" si="3"/>
        <v>0</v>
      </c>
      <c r="M29" s="340">
        <f t="shared" si="5"/>
        <v>0</v>
      </c>
      <c r="N29" s="339">
        <f t="shared" si="1"/>
        <v>0</v>
      </c>
    </row>
    <row r="30" spans="3:14" ht="15" customHeight="1">
      <c r="C30" s="96" t="s">
        <v>178</v>
      </c>
      <c r="D30" s="185">
        <v>6</v>
      </c>
      <c r="E30" s="184">
        <v>12</v>
      </c>
      <c r="F30" s="57">
        <f t="shared" si="2"/>
        <v>6</v>
      </c>
      <c r="G30" s="97"/>
      <c r="H30" s="185">
        <v>2</v>
      </c>
      <c r="I30" s="184">
        <v>2</v>
      </c>
      <c r="J30" s="337">
        <f t="shared" si="0"/>
        <v>0</v>
      </c>
      <c r="K30" s="352"/>
      <c r="L30" s="339">
        <f t="shared" si="3"/>
        <v>8</v>
      </c>
      <c r="M30" s="340">
        <f t="shared" si="5"/>
        <v>14</v>
      </c>
      <c r="N30" s="339">
        <f t="shared" si="1"/>
        <v>6</v>
      </c>
    </row>
    <row r="31" spans="2:14" ht="15" customHeight="1">
      <c r="B31" s="99"/>
      <c r="C31" s="100" t="s">
        <v>179</v>
      </c>
      <c r="D31" s="186">
        <v>67</v>
      </c>
      <c r="E31" s="175">
        <v>64</v>
      </c>
      <c r="F31" s="277">
        <f t="shared" si="2"/>
        <v>-3</v>
      </c>
      <c r="G31" s="101"/>
      <c r="H31" s="186">
        <v>17</v>
      </c>
      <c r="I31" s="175">
        <v>14</v>
      </c>
      <c r="J31" s="341">
        <f t="shared" si="0"/>
        <v>-3</v>
      </c>
      <c r="K31" s="353"/>
      <c r="L31" s="343">
        <f t="shared" si="3"/>
        <v>84</v>
      </c>
      <c r="M31" s="348">
        <f t="shared" si="5"/>
        <v>78</v>
      </c>
      <c r="N31" s="343">
        <f t="shared" si="1"/>
        <v>-6</v>
      </c>
    </row>
    <row r="32" spans="2:20" ht="15" customHeight="1">
      <c r="B32" s="88" t="s">
        <v>11</v>
      </c>
      <c r="C32" s="96" t="s">
        <v>17</v>
      </c>
      <c r="D32" s="185">
        <v>387</v>
      </c>
      <c r="E32" s="184">
        <v>438</v>
      </c>
      <c r="F32" s="57">
        <f t="shared" si="2"/>
        <v>51</v>
      </c>
      <c r="G32" s="97"/>
      <c r="H32" s="185">
        <v>31</v>
      </c>
      <c r="I32" s="184">
        <v>28</v>
      </c>
      <c r="J32" s="337">
        <f t="shared" si="0"/>
        <v>-3</v>
      </c>
      <c r="K32" s="352"/>
      <c r="L32" s="339">
        <f t="shared" si="3"/>
        <v>418</v>
      </c>
      <c r="M32" s="340">
        <f t="shared" si="5"/>
        <v>466</v>
      </c>
      <c r="N32" s="339">
        <f t="shared" si="1"/>
        <v>48</v>
      </c>
      <c r="P32" s="180"/>
      <c r="T32" s="180"/>
    </row>
    <row r="33" spans="2:20" ht="15" customHeight="1">
      <c r="B33" s="99"/>
      <c r="C33" s="100" t="s">
        <v>4</v>
      </c>
      <c r="D33" s="186">
        <v>18</v>
      </c>
      <c r="E33" s="175">
        <v>11</v>
      </c>
      <c r="F33" s="277">
        <f t="shared" si="2"/>
        <v>-7</v>
      </c>
      <c r="G33" s="101"/>
      <c r="H33" s="186">
        <v>11</v>
      </c>
      <c r="I33" s="175">
        <v>7</v>
      </c>
      <c r="J33" s="341">
        <f t="shared" si="0"/>
        <v>-4</v>
      </c>
      <c r="K33" s="353"/>
      <c r="L33" s="343">
        <f t="shared" si="3"/>
        <v>29</v>
      </c>
      <c r="M33" s="344">
        <f t="shared" si="5"/>
        <v>18</v>
      </c>
      <c r="N33" s="345">
        <f t="shared" si="1"/>
        <v>-11</v>
      </c>
      <c r="P33" s="180"/>
      <c r="T33" s="180"/>
    </row>
    <row r="34" spans="2:20" ht="15" customHeight="1">
      <c r="B34" s="88" t="s">
        <v>97</v>
      </c>
      <c r="C34" s="96" t="s">
        <v>98</v>
      </c>
      <c r="D34" s="185">
        <v>323</v>
      </c>
      <c r="E34" s="184">
        <v>369</v>
      </c>
      <c r="F34" s="57">
        <f t="shared" si="2"/>
        <v>46</v>
      </c>
      <c r="G34" s="97"/>
      <c r="H34" s="185">
        <v>9</v>
      </c>
      <c r="I34" s="184">
        <v>12</v>
      </c>
      <c r="J34" s="337">
        <f t="shared" si="0"/>
        <v>3</v>
      </c>
      <c r="K34" s="352"/>
      <c r="L34" s="339">
        <f t="shared" si="3"/>
        <v>332</v>
      </c>
      <c r="M34" s="346">
        <f t="shared" si="5"/>
        <v>381</v>
      </c>
      <c r="N34" s="347">
        <f t="shared" si="1"/>
        <v>49</v>
      </c>
      <c r="P34" s="180"/>
      <c r="T34" s="180"/>
    </row>
    <row r="35" spans="3:20" ht="15" customHeight="1">
      <c r="C35" s="96" t="s">
        <v>99</v>
      </c>
      <c r="D35" s="185">
        <v>31</v>
      </c>
      <c r="E35" s="184">
        <v>21</v>
      </c>
      <c r="F35" s="57">
        <f t="shared" si="2"/>
        <v>-10</v>
      </c>
      <c r="G35" s="97"/>
      <c r="H35" s="185">
        <v>13</v>
      </c>
      <c r="I35" s="184">
        <v>11</v>
      </c>
      <c r="J35" s="337">
        <f t="shared" si="0"/>
        <v>-2</v>
      </c>
      <c r="K35" s="352"/>
      <c r="L35" s="339">
        <f t="shared" si="3"/>
        <v>44</v>
      </c>
      <c r="M35" s="340">
        <f t="shared" si="5"/>
        <v>32</v>
      </c>
      <c r="N35" s="339">
        <f t="shared" si="1"/>
        <v>-12</v>
      </c>
      <c r="P35" s="180"/>
      <c r="T35" s="180"/>
    </row>
    <row r="36" spans="2:20" ht="15" customHeight="1">
      <c r="B36" s="99"/>
      <c r="C36" s="100" t="s">
        <v>8</v>
      </c>
      <c r="D36" s="186">
        <v>51</v>
      </c>
      <c r="E36" s="175">
        <v>59</v>
      </c>
      <c r="F36" s="277">
        <f t="shared" si="2"/>
        <v>8</v>
      </c>
      <c r="G36" s="101"/>
      <c r="H36" s="186">
        <v>20</v>
      </c>
      <c r="I36" s="175">
        <v>12</v>
      </c>
      <c r="J36" s="341">
        <f t="shared" si="0"/>
        <v>-8</v>
      </c>
      <c r="K36" s="353"/>
      <c r="L36" s="343">
        <f t="shared" si="3"/>
        <v>71</v>
      </c>
      <c r="M36" s="348">
        <f t="shared" si="5"/>
        <v>71</v>
      </c>
      <c r="N36" s="343">
        <f t="shared" si="1"/>
        <v>0</v>
      </c>
      <c r="P36" s="180"/>
      <c r="T36" s="180"/>
    </row>
    <row r="37" spans="2:20" ht="15" customHeight="1">
      <c r="B37" s="88" t="s">
        <v>173</v>
      </c>
      <c r="C37" s="96" t="s">
        <v>19</v>
      </c>
      <c r="D37" s="185">
        <v>19</v>
      </c>
      <c r="E37" s="184">
        <v>26</v>
      </c>
      <c r="F37" s="57">
        <f t="shared" si="2"/>
        <v>7</v>
      </c>
      <c r="G37" s="102"/>
      <c r="H37" s="185">
        <v>1</v>
      </c>
      <c r="I37" s="184">
        <v>0</v>
      </c>
      <c r="J37" s="337">
        <f t="shared" si="0"/>
        <v>-1</v>
      </c>
      <c r="K37" s="354"/>
      <c r="L37" s="339">
        <f t="shared" si="3"/>
        <v>20</v>
      </c>
      <c r="M37" s="340">
        <f t="shared" si="5"/>
        <v>26</v>
      </c>
      <c r="N37" s="339">
        <f t="shared" si="1"/>
        <v>6</v>
      </c>
      <c r="P37" s="180"/>
      <c r="T37" s="180"/>
    </row>
    <row r="38" spans="2:20" ht="15" customHeight="1">
      <c r="B38" s="88" t="s">
        <v>174</v>
      </c>
      <c r="C38" s="96" t="s">
        <v>175</v>
      </c>
      <c r="D38" s="185">
        <v>95</v>
      </c>
      <c r="E38" s="184">
        <v>97</v>
      </c>
      <c r="F38" s="57">
        <f t="shared" si="2"/>
        <v>2</v>
      </c>
      <c r="G38" s="103"/>
      <c r="H38" s="185">
        <v>15</v>
      </c>
      <c r="I38" s="184">
        <v>9</v>
      </c>
      <c r="J38" s="337">
        <f t="shared" si="0"/>
        <v>-6</v>
      </c>
      <c r="K38" s="354"/>
      <c r="L38" s="339">
        <f t="shared" si="3"/>
        <v>110</v>
      </c>
      <c r="M38" s="340">
        <f t="shared" si="5"/>
        <v>106</v>
      </c>
      <c r="N38" s="339">
        <f t="shared" si="1"/>
        <v>-4</v>
      </c>
      <c r="P38" s="180"/>
      <c r="T38" s="180"/>
    </row>
    <row r="39" spans="3:20" ht="15" customHeight="1">
      <c r="C39" s="96" t="s">
        <v>91</v>
      </c>
      <c r="D39" s="185">
        <v>79</v>
      </c>
      <c r="E39" s="184">
        <v>101</v>
      </c>
      <c r="F39" s="57">
        <f t="shared" si="2"/>
        <v>22</v>
      </c>
      <c r="G39" s="103"/>
      <c r="H39" s="185">
        <v>13</v>
      </c>
      <c r="I39" s="184">
        <v>9</v>
      </c>
      <c r="J39" s="337">
        <f t="shared" si="0"/>
        <v>-4</v>
      </c>
      <c r="K39" s="354"/>
      <c r="L39" s="339">
        <f t="shared" si="3"/>
        <v>92</v>
      </c>
      <c r="M39" s="340">
        <f t="shared" si="5"/>
        <v>110</v>
      </c>
      <c r="N39" s="339">
        <f t="shared" si="1"/>
        <v>18</v>
      </c>
      <c r="P39" s="180"/>
      <c r="T39" s="180"/>
    </row>
    <row r="40" spans="3:20" ht="15" customHeight="1">
      <c r="C40" s="96" t="s">
        <v>20</v>
      </c>
      <c r="D40" s="185">
        <v>52</v>
      </c>
      <c r="E40" s="184">
        <v>58</v>
      </c>
      <c r="F40" s="57">
        <f t="shared" si="2"/>
        <v>6</v>
      </c>
      <c r="G40" s="103"/>
      <c r="H40" s="185">
        <v>6</v>
      </c>
      <c r="I40" s="184">
        <v>7</v>
      </c>
      <c r="J40" s="337">
        <f t="shared" si="0"/>
        <v>1</v>
      </c>
      <c r="K40" s="354"/>
      <c r="L40" s="339">
        <f t="shared" si="3"/>
        <v>58</v>
      </c>
      <c r="M40" s="340">
        <f t="shared" si="5"/>
        <v>65</v>
      </c>
      <c r="N40" s="339">
        <f t="shared" si="1"/>
        <v>7</v>
      </c>
      <c r="P40" s="180"/>
      <c r="T40" s="180"/>
    </row>
    <row r="41" spans="3:20" ht="15" customHeight="1">
      <c r="C41" s="96" t="s">
        <v>21</v>
      </c>
      <c r="D41" s="185">
        <v>8</v>
      </c>
      <c r="E41" s="275">
        <v>7</v>
      </c>
      <c r="F41" s="57">
        <f t="shared" si="2"/>
        <v>-1</v>
      </c>
      <c r="G41" s="271"/>
      <c r="H41" s="57">
        <v>1</v>
      </c>
      <c r="I41" s="275">
        <v>0</v>
      </c>
      <c r="J41" s="337">
        <f t="shared" si="0"/>
        <v>-1</v>
      </c>
      <c r="K41" s="354"/>
      <c r="L41" s="339">
        <f t="shared" si="3"/>
        <v>9</v>
      </c>
      <c r="M41" s="340">
        <f t="shared" si="5"/>
        <v>7</v>
      </c>
      <c r="N41" s="339">
        <f t="shared" si="1"/>
        <v>-2</v>
      </c>
      <c r="P41" s="180"/>
      <c r="T41" s="180"/>
    </row>
    <row r="42" spans="3:20" ht="15" customHeight="1">
      <c r="C42" s="96" t="s">
        <v>22</v>
      </c>
      <c r="D42" s="185">
        <v>84</v>
      </c>
      <c r="E42" s="184">
        <v>90</v>
      </c>
      <c r="F42" s="57">
        <f t="shared" si="2"/>
        <v>6</v>
      </c>
      <c r="G42" s="103"/>
      <c r="H42" s="185">
        <v>4</v>
      </c>
      <c r="I42" s="184">
        <v>6</v>
      </c>
      <c r="J42" s="337">
        <f t="shared" si="0"/>
        <v>2</v>
      </c>
      <c r="K42" s="354"/>
      <c r="L42" s="339">
        <f t="shared" si="3"/>
        <v>88</v>
      </c>
      <c r="M42" s="340">
        <f t="shared" si="5"/>
        <v>96</v>
      </c>
      <c r="N42" s="339">
        <f t="shared" si="1"/>
        <v>8</v>
      </c>
      <c r="P42" s="180"/>
      <c r="T42" s="180"/>
    </row>
    <row r="43" spans="3:20" ht="15" customHeight="1">
      <c r="C43" s="96" t="s">
        <v>23</v>
      </c>
      <c r="D43" s="185">
        <v>33</v>
      </c>
      <c r="E43" s="184">
        <v>29</v>
      </c>
      <c r="F43" s="57">
        <f t="shared" si="2"/>
        <v>-4</v>
      </c>
      <c r="G43" s="103"/>
      <c r="H43" s="185">
        <v>2</v>
      </c>
      <c r="I43" s="184">
        <v>2</v>
      </c>
      <c r="J43" s="337">
        <f t="shared" si="0"/>
        <v>0</v>
      </c>
      <c r="K43" s="354"/>
      <c r="L43" s="339">
        <f t="shared" si="3"/>
        <v>35</v>
      </c>
      <c r="M43" s="340">
        <f t="shared" si="5"/>
        <v>31</v>
      </c>
      <c r="N43" s="339">
        <f t="shared" si="1"/>
        <v>-4</v>
      </c>
      <c r="P43" s="180"/>
      <c r="T43" s="180"/>
    </row>
    <row r="44" spans="3:20" ht="15" customHeight="1">
      <c r="C44" s="96" t="s">
        <v>9</v>
      </c>
      <c r="D44" s="185">
        <v>35</v>
      </c>
      <c r="E44" s="184">
        <v>41</v>
      </c>
      <c r="F44" s="57">
        <f t="shared" si="2"/>
        <v>6</v>
      </c>
      <c r="G44" s="105"/>
      <c r="H44" s="185">
        <v>0</v>
      </c>
      <c r="I44" s="184">
        <v>2</v>
      </c>
      <c r="J44" s="337">
        <f t="shared" si="0"/>
        <v>2</v>
      </c>
      <c r="K44" s="355"/>
      <c r="L44" s="339">
        <f t="shared" si="3"/>
        <v>35</v>
      </c>
      <c r="M44" s="340">
        <f t="shared" si="5"/>
        <v>43</v>
      </c>
      <c r="N44" s="339">
        <f t="shared" si="1"/>
        <v>8</v>
      </c>
      <c r="P44" s="180"/>
      <c r="T44" s="180"/>
    </row>
    <row r="45" spans="1:20" ht="15" customHeight="1" thickBot="1">
      <c r="A45" s="87"/>
      <c r="B45" s="87"/>
      <c r="C45" s="107" t="s">
        <v>8</v>
      </c>
      <c r="D45" s="193">
        <v>0</v>
      </c>
      <c r="E45" s="195">
        <v>0</v>
      </c>
      <c r="F45" s="278">
        <f t="shared" si="2"/>
        <v>0</v>
      </c>
      <c r="G45" s="108"/>
      <c r="H45" s="193">
        <v>0</v>
      </c>
      <c r="I45" s="195">
        <v>0</v>
      </c>
      <c r="J45" s="330">
        <f t="shared" si="0"/>
        <v>0</v>
      </c>
      <c r="K45" s="356"/>
      <c r="L45" s="357">
        <f t="shared" si="3"/>
        <v>0</v>
      </c>
      <c r="M45" s="358">
        <f t="shared" si="5"/>
        <v>0</v>
      </c>
      <c r="N45" s="357">
        <f t="shared" si="1"/>
        <v>0</v>
      </c>
      <c r="P45" s="180"/>
      <c r="T45" s="180"/>
    </row>
    <row r="46" spans="1:2" ht="15" customHeight="1">
      <c r="A46" s="98"/>
      <c r="B46" s="88" t="s">
        <v>180</v>
      </c>
    </row>
    <row r="47" ht="11.25">
      <c r="B47" s="88" t="s">
        <v>181</v>
      </c>
    </row>
    <row r="48" ht="11.25">
      <c r="B48" s="88" t="s">
        <v>182</v>
      </c>
    </row>
    <row r="49" ht="11.25">
      <c r="B49" s="98" t="s">
        <v>183</v>
      </c>
    </row>
    <row r="68" spans="1:14" ht="11.25">
      <c r="A68" s="109"/>
      <c r="B68" s="109"/>
      <c r="D68" s="98"/>
      <c r="E68" s="98"/>
      <c r="F68" s="98"/>
      <c r="G68" s="98"/>
      <c r="H68" s="98"/>
      <c r="I68" s="84"/>
      <c r="J68" s="359"/>
      <c r="K68" s="359"/>
      <c r="L68" s="359"/>
      <c r="M68" s="359"/>
      <c r="N68" s="359"/>
    </row>
    <row r="69" spans="4:14" ht="11.25">
      <c r="D69" s="98"/>
      <c r="E69" s="98"/>
      <c r="F69" s="98"/>
      <c r="G69" s="98"/>
      <c r="H69" s="98"/>
      <c r="I69" s="84"/>
      <c r="J69" s="359"/>
      <c r="K69" s="359"/>
      <c r="L69" s="359"/>
      <c r="M69" s="359"/>
      <c r="N69" s="359"/>
    </row>
    <row r="70" spans="4:14" ht="11.25">
      <c r="D70" s="98"/>
      <c r="E70" s="98"/>
      <c r="F70" s="98"/>
      <c r="G70" s="98"/>
      <c r="H70" s="98"/>
      <c r="I70" s="84"/>
      <c r="J70" s="359"/>
      <c r="K70" s="359"/>
      <c r="L70" s="359"/>
      <c r="M70" s="359"/>
      <c r="N70" s="359"/>
    </row>
    <row r="71" spans="4:14" ht="11.25">
      <c r="D71" s="98"/>
      <c r="E71" s="98"/>
      <c r="F71" s="98"/>
      <c r="G71" s="98"/>
      <c r="H71" s="98"/>
      <c r="I71" s="84"/>
      <c r="J71" s="359"/>
      <c r="K71" s="359"/>
      <c r="L71" s="359"/>
      <c r="M71" s="359"/>
      <c r="N71" s="359"/>
    </row>
    <row r="72" spans="4:14" ht="11.25">
      <c r="D72" s="98"/>
      <c r="E72" s="98"/>
      <c r="F72" s="98"/>
      <c r="G72" s="98"/>
      <c r="H72" s="98"/>
      <c r="I72" s="84"/>
      <c r="J72" s="359"/>
      <c r="K72" s="359"/>
      <c r="L72" s="359"/>
      <c r="M72" s="359"/>
      <c r="N72" s="359"/>
    </row>
    <row r="73" spans="4:14" ht="11.25">
      <c r="D73" s="98"/>
      <c r="E73" s="98"/>
      <c r="F73" s="98"/>
      <c r="G73" s="98"/>
      <c r="H73" s="98"/>
      <c r="I73" s="84"/>
      <c r="J73" s="359"/>
      <c r="K73" s="359"/>
      <c r="L73" s="359"/>
      <c r="M73" s="359"/>
      <c r="N73" s="359"/>
    </row>
    <row r="74" spans="4:14" ht="11.25">
      <c r="D74" s="98"/>
      <c r="E74" s="98"/>
      <c r="F74" s="98"/>
      <c r="G74" s="98"/>
      <c r="H74" s="98"/>
      <c r="I74" s="84"/>
      <c r="J74" s="359"/>
      <c r="K74" s="359"/>
      <c r="L74" s="359"/>
      <c r="M74" s="359"/>
      <c r="N74" s="359"/>
    </row>
    <row r="75" spans="4:14" ht="11.25">
      <c r="D75" s="98"/>
      <c r="E75" s="98"/>
      <c r="F75" s="98"/>
      <c r="G75" s="98"/>
      <c r="H75" s="98"/>
      <c r="I75" s="84"/>
      <c r="J75" s="359"/>
      <c r="K75" s="359"/>
      <c r="L75" s="359"/>
      <c r="M75" s="359"/>
      <c r="N75" s="359"/>
    </row>
    <row r="76" spans="4:14" ht="11.25">
      <c r="D76" s="98"/>
      <c r="E76" s="98"/>
      <c r="F76" s="98"/>
      <c r="G76" s="98"/>
      <c r="H76" s="98"/>
      <c r="I76" s="84"/>
      <c r="J76" s="359"/>
      <c r="K76" s="359"/>
      <c r="L76" s="359"/>
      <c r="M76" s="359"/>
      <c r="N76" s="359"/>
    </row>
    <row r="77" spans="4:14" ht="11.25">
      <c r="D77" s="98"/>
      <c r="E77" s="98"/>
      <c r="F77" s="98"/>
      <c r="G77" s="98"/>
      <c r="H77" s="98"/>
      <c r="I77" s="84"/>
      <c r="J77" s="359"/>
      <c r="K77" s="359"/>
      <c r="L77" s="359"/>
      <c r="M77" s="359"/>
      <c r="N77" s="359"/>
    </row>
    <row r="78" spans="4:14" ht="11.25">
      <c r="D78" s="98"/>
      <c r="E78" s="98"/>
      <c r="F78" s="98"/>
      <c r="G78" s="98"/>
      <c r="H78" s="98"/>
      <c r="I78" s="84"/>
      <c r="J78" s="359"/>
      <c r="K78" s="359"/>
      <c r="L78" s="359"/>
      <c r="M78" s="359"/>
      <c r="N78" s="359"/>
    </row>
    <row r="79" spans="4:14" ht="11.25">
      <c r="D79" s="98"/>
      <c r="E79" s="98"/>
      <c r="F79" s="98"/>
      <c r="G79" s="98"/>
      <c r="H79" s="98"/>
      <c r="I79" s="84"/>
      <c r="J79" s="359"/>
      <c r="K79" s="359"/>
      <c r="L79" s="359"/>
      <c r="M79" s="359"/>
      <c r="N79" s="359"/>
    </row>
  </sheetData>
  <sheetProtection/>
  <mergeCells count="3">
    <mergeCell ref="L2:N2"/>
    <mergeCell ref="D2:F2"/>
    <mergeCell ref="H2:J2"/>
  </mergeCells>
  <printOptions/>
  <pageMargins left="0.7" right="0.42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Q1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00390625" style="2" customWidth="1"/>
    <col min="2" max="2" width="3.875" style="2" customWidth="1"/>
    <col min="3" max="3" width="12.00390625" style="2" customWidth="1"/>
    <col min="4" max="17" width="4.875" style="2" customWidth="1"/>
    <col min="18" max="18" width="5.125" style="2" customWidth="1"/>
    <col min="19" max="19" width="5.00390625" style="2" customWidth="1"/>
    <col min="20" max="20" width="3.875" style="2" customWidth="1"/>
    <col min="21" max="21" width="12.00390625" style="2" customWidth="1"/>
    <col min="22" max="35" width="5.125" style="2" customWidth="1"/>
    <col min="36" max="36" width="5.125" style="80" customWidth="1"/>
    <col min="37" max="37" width="5.375" style="2" bestFit="1" customWidth="1"/>
    <col min="38" max="39" width="10.50390625" style="3" customWidth="1"/>
    <col min="40" max="40" width="7.25390625" style="270" customWidth="1"/>
    <col min="41" max="41" width="6.25390625" style="3" customWidth="1"/>
    <col min="42" max="42" width="4.125" style="3" bestFit="1" customWidth="1"/>
    <col min="43" max="43" width="6.50390625" style="3" bestFit="1" customWidth="1"/>
    <col min="44" max="44" width="4.125" style="3" customWidth="1"/>
    <col min="45" max="49" width="4.125" style="3" bestFit="1" customWidth="1"/>
    <col min="50" max="55" width="4.125" style="3" customWidth="1"/>
    <col min="56" max="56" width="5.25390625" style="3" bestFit="1" customWidth="1"/>
    <col min="57" max="16384" width="9.00390625" style="3" customWidth="1"/>
  </cols>
  <sheetData>
    <row r="1" spans="1:37" ht="24" customHeight="1" thickBot="1">
      <c r="A1" s="55" t="s">
        <v>147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55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78"/>
      <c r="AK1" s="9"/>
    </row>
    <row r="2" spans="1:37" ht="14.25" thickBot="1">
      <c r="A2" s="12"/>
      <c r="B2" s="12"/>
      <c r="C2" s="12" t="s">
        <v>136</v>
      </c>
      <c r="D2" s="19"/>
      <c r="E2" s="19"/>
      <c r="F2" s="19"/>
      <c r="G2" s="19"/>
      <c r="H2" s="19"/>
      <c r="I2" s="19"/>
      <c r="J2" s="19"/>
      <c r="K2" s="19" t="s">
        <v>87</v>
      </c>
      <c r="L2" s="19"/>
      <c r="M2" s="19"/>
      <c r="N2" s="19"/>
      <c r="O2" s="19"/>
      <c r="P2" s="19"/>
      <c r="Q2" s="19"/>
      <c r="R2" s="19"/>
      <c r="S2" s="12"/>
      <c r="T2" s="12"/>
      <c r="U2" s="12" t="s">
        <v>136</v>
      </c>
      <c r="V2" s="19"/>
      <c r="W2" s="19"/>
      <c r="X2" s="19"/>
      <c r="Y2" s="19"/>
      <c r="Z2" s="19" t="s">
        <v>87</v>
      </c>
      <c r="AA2" s="19"/>
      <c r="AB2" s="19"/>
      <c r="AC2" s="19"/>
      <c r="AD2" s="19"/>
      <c r="AE2" s="19"/>
      <c r="AF2" s="19"/>
      <c r="AG2" s="19"/>
      <c r="AH2" s="19"/>
      <c r="AI2" s="19"/>
      <c r="AJ2" s="227"/>
      <c r="AK2" s="228"/>
    </row>
    <row r="3" spans="1:39" ht="14.25" thickBot="1">
      <c r="A3" s="13" t="s">
        <v>10</v>
      </c>
      <c r="B3" s="13" t="s">
        <v>11</v>
      </c>
      <c r="C3" s="52" t="s">
        <v>131</v>
      </c>
      <c r="D3" s="4">
        <v>1985</v>
      </c>
      <c r="E3" s="4">
        <v>1986</v>
      </c>
      <c r="F3" s="4">
        <v>1987</v>
      </c>
      <c r="G3" s="4">
        <v>1988</v>
      </c>
      <c r="H3" s="4">
        <v>1989</v>
      </c>
      <c r="I3" s="4">
        <v>1990</v>
      </c>
      <c r="J3" s="4">
        <v>1991</v>
      </c>
      <c r="K3" s="4">
        <v>1992</v>
      </c>
      <c r="L3" s="4">
        <v>1993</v>
      </c>
      <c r="M3" s="4">
        <v>1994</v>
      </c>
      <c r="N3" s="4">
        <v>1995</v>
      </c>
      <c r="O3" s="4">
        <v>1996</v>
      </c>
      <c r="P3" s="4">
        <v>1997</v>
      </c>
      <c r="Q3" s="4">
        <v>1998</v>
      </c>
      <c r="R3" s="4">
        <v>1999</v>
      </c>
      <c r="S3" s="13" t="s">
        <v>10</v>
      </c>
      <c r="T3" s="13" t="s">
        <v>11</v>
      </c>
      <c r="U3" s="52" t="s">
        <v>131</v>
      </c>
      <c r="V3" s="4">
        <v>2000</v>
      </c>
      <c r="W3" s="4">
        <v>2001</v>
      </c>
      <c r="X3" s="4">
        <v>2002</v>
      </c>
      <c r="Y3" s="4">
        <v>2003</v>
      </c>
      <c r="Z3" s="4">
        <v>2004</v>
      </c>
      <c r="AA3" s="4">
        <v>2005</v>
      </c>
      <c r="AB3" s="4">
        <v>2006</v>
      </c>
      <c r="AC3" s="4">
        <v>2007</v>
      </c>
      <c r="AD3" s="4">
        <v>2008</v>
      </c>
      <c r="AE3" s="4">
        <v>2009</v>
      </c>
      <c r="AF3" s="4">
        <v>2010</v>
      </c>
      <c r="AG3" s="4">
        <v>2011</v>
      </c>
      <c r="AH3" s="4">
        <v>2012</v>
      </c>
      <c r="AI3" s="4">
        <v>2013</v>
      </c>
      <c r="AJ3" s="310" t="s">
        <v>16</v>
      </c>
      <c r="AK3" s="5" t="s">
        <v>114</v>
      </c>
      <c r="AL3" s="10"/>
      <c r="AM3" s="10"/>
    </row>
    <row r="4" spans="1:41" ht="13.5">
      <c r="A4" s="2" t="s">
        <v>74</v>
      </c>
      <c r="B4" s="2" t="s">
        <v>17</v>
      </c>
      <c r="C4" s="2" t="s">
        <v>19</v>
      </c>
      <c r="D4" s="40">
        <v>0</v>
      </c>
      <c r="E4" s="40">
        <v>0</v>
      </c>
      <c r="F4" s="40">
        <v>1</v>
      </c>
      <c r="G4" s="40">
        <v>1</v>
      </c>
      <c r="H4" s="40">
        <v>2</v>
      </c>
      <c r="I4" s="40">
        <v>0</v>
      </c>
      <c r="J4" s="40">
        <v>3</v>
      </c>
      <c r="K4" s="40">
        <v>2</v>
      </c>
      <c r="L4" s="40">
        <v>2</v>
      </c>
      <c r="M4" s="40">
        <v>3</v>
      </c>
      <c r="N4" s="40">
        <v>4</v>
      </c>
      <c r="O4" s="40">
        <v>3</v>
      </c>
      <c r="P4" s="40">
        <v>3</v>
      </c>
      <c r="Q4" s="40">
        <v>13</v>
      </c>
      <c r="R4" s="40">
        <v>11</v>
      </c>
      <c r="S4" s="2" t="s">
        <v>74</v>
      </c>
      <c r="T4" s="2" t="s">
        <v>17</v>
      </c>
      <c r="U4" s="2" t="s">
        <v>19</v>
      </c>
      <c r="V4" s="40">
        <v>12</v>
      </c>
      <c r="W4" s="40">
        <v>15</v>
      </c>
      <c r="X4" s="40">
        <v>13</v>
      </c>
      <c r="Y4" s="40">
        <v>13</v>
      </c>
      <c r="Z4" s="40">
        <v>23</v>
      </c>
      <c r="AA4" s="40">
        <v>26</v>
      </c>
      <c r="AB4" s="40">
        <v>33</v>
      </c>
      <c r="AC4" s="40">
        <v>34</v>
      </c>
      <c r="AD4" s="40">
        <v>34</v>
      </c>
      <c r="AE4" s="203">
        <v>33</v>
      </c>
      <c r="AF4" s="203">
        <v>29</v>
      </c>
      <c r="AG4" s="203">
        <v>35</v>
      </c>
      <c r="AH4" s="203">
        <v>40</v>
      </c>
      <c r="AI4" s="203">
        <v>30</v>
      </c>
      <c r="AJ4" s="401">
        <f>SUM(D4:R4,V4:AI4)</f>
        <v>418</v>
      </c>
      <c r="AK4" s="293">
        <v>3.4203420342034203</v>
      </c>
      <c r="AM4" s="50"/>
      <c r="AO4" s="220"/>
    </row>
    <row r="5" spans="3:41" ht="13.5">
      <c r="C5" s="53" t="s">
        <v>132</v>
      </c>
      <c r="D5" s="7">
        <v>0</v>
      </c>
      <c r="E5" s="7">
        <v>0</v>
      </c>
      <c r="F5" s="7">
        <v>8</v>
      </c>
      <c r="G5" s="7">
        <v>3</v>
      </c>
      <c r="H5" s="7">
        <v>6</v>
      </c>
      <c r="I5" s="7">
        <v>3</v>
      </c>
      <c r="J5" s="7">
        <v>11</v>
      </c>
      <c r="K5" s="7">
        <v>40</v>
      </c>
      <c r="L5" s="7">
        <v>32</v>
      </c>
      <c r="M5" s="7">
        <v>56</v>
      </c>
      <c r="N5" s="7">
        <v>56</v>
      </c>
      <c r="O5" s="7">
        <v>70</v>
      </c>
      <c r="P5" s="7">
        <v>77</v>
      </c>
      <c r="Q5" s="7">
        <v>91</v>
      </c>
      <c r="R5" s="7">
        <v>97</v>
      </c>
      <c r="U5" s="53" t="s">
        <v>132</v>
      </c>
      <c r="V5" s="7">
        <v>71</v>
      </c>
      <c r="W5" s="7">
        <v>85</v>
      </c>
      <c r="X5" s="7">
        <v>73</v>
      </c>
      <c r="Y5" s="7">
        <v>93</v>
      </c>
      <c r="Z5" s="7">
        <v>99</v>
      </c>
      <c r="AA5" s="7">
        <v>97</v>
      </c>
      <c r="AB5" s="7">
        <v>116</v>
      </c>
      <c r="AC5" s="7">
        <v>135</v>
      </c>
      <c r="AD5" s="7">
        <v>132</v>
      </c>
      <c r="AE5" s="60">
        <v>135</v>
      </c>
      <c r="AF5" s="60">
        <v>117</v>
      </c>
      <c r="AG5" s="60">
        <v>140</v>
      </c>
      <c r="AH5" s="60">
        <v>142</v>
      </c>
      <c r="AI5" s="60">
        <v>176</v>
      </c>
      <c r="AJ5" s="314">
        <f aca="true" t="shared" si="0" ref="AJ5:AJ39">SUM(D5:R5,V5:AI5)</f>
        <v>2161</v>
      </c>
      <c r="AK5" s="293">
        <v>17.682677358644955</v>
      </c>
      <c r="AM5" s="50"/>
      <c r="AO5" s="220"/>
    </row>
    <row r="6" spans="3:41" ht="13.5">
      <c r="C6" s="2" t="s">
        <v>91</v>
      </c>
      <c r="D6" s="7">
        <v>0</v>
      </c>
      <c r="E6" s="7">
        <v>0</v>
      </c>
      <c r="F6" s="7">
        <v>17</v>
      </c>
      <c r="G6" s="7">
        <v>8</v>
      </c>
      <c r="H6" s="7">
        <v>21</v>
      </c>
      <c r="I6" s="7">
        <v>16</v>
      </c>
      <c r="J6" s="7">
        <v>22</v>
      </c>
      <c r="K6" s="7">
        <v>39</v>
      </c>
      <c r="L6" s="7">
        <v>45</v>
      </c>
      <c r="M6" s="7">
        <v>40</v>
      </c>
      <c r="N6" s="7">
        <v>60</v>
      </c>
      <c r="O6" s="7">
        <v>89</v>
      </c>
      <c r="P6" s="7">
        <v>106</v>
      </c>
      <c r="Q6" s="7">
        <v>106</v>
      </c>
      <c r="R6" s="7">
        <v>186</v>
      </c>
      <c r="U6" s="2" t="s">
        <v>91</v>
      </c>
      <c r="V6" s="7">
        <v>167</v>
      </c>
      <c r="W6" s="7">
        <v>222</v>
      </c>
      <c r="X6" s="7">
        <v>238</v>
      </c>
      <c r="Y6" s="7">
        <v>225</v>
      </c>
      <c r="Z6" s="7">
        <v>259</v>
      </c>
      <c r="AA6" s="7">
        <v>287</v>
      </c>
      <c r="AB6" s="7">
        <v>311</v>
      </c>
      <c r="AC6" s="7">
        <v>372</v>
      </c>
      <c r="AD6" s="7">
        <v>402</v>
      </c>
      <c r="AE6" s="60">
        <v>326</v>
      </c>
      <c r="AF6" s="60">
        <v>352</v>
      </c>
      <c r="AG6" s="60">
        <v>279</v>
      </c>
      <c r="AH6" s="60">
        <v>333</v>
      </c>
      <c r="AI6" s="60">
        <v>321</v>
      </c>
      <c r="AJ6" s="314">
        <f t="shared" si="0"/>
        <v>4849</v>
      </c>
      <c r="AK6" s="293">
        <v>39.67760412404877</v>
      </c>
      <c r="AM6" s="50"/>
      <c r="AO6" s="220"/>
    </row>
    <row r="7" spans="3:41" ht="13.5">
      <c r="C7" s="2" t="s">
        <v>20</v>
      </c>
      <c r="D7" s="7">
        <v>0</v>
      </c>
      <c r="E7" s="7">
        <v>0</v>
      </c>
      <c r="F7" s="7">
        <v>0</v>
      </c>
      <c r="G7" s="7">
        <v>1</v>
      </c>
      <c r="H7" s="7">
        <v>3</v>
      </c>
      <c r="I7" s="7">
        <v>1</v>
      </c>
      <c r="J7" s="7">
        <v>3</v>
      </c>
      <c r="K7" s="7">
        <v>8</v>
      </c>
      <c r="L7" s="7">
        <v>6</v>
      </c>
      <c r="M7" s="7">
        <v>5</v>
      </c>
      <c r="N7" s="7">
        <v>10</v>
      </c>
      <c r="O7" s="7">
        <v>11</v>
      </c>
      <c r="P7" s="7">
        <v>16</v>
      </c>
      <c r="Q7" s="7">
        <v>12</v>
      </c>
      <c r="R7" s="7">
        <v>15</v>
      </c>
      <c r="U7" s="2" t="s">
        <v>20</v>
      </c>
      <c r="V7" s="7">
        <v>22</v>
      </c>
      <c r="W7" s="7">
        <v>43</v>
      </c>
      <c r="X7" s="7">
        <v>40</v>
      </c>
      <c r="Y7" s="7">
        <v>50</v>
      </c>
      <c r="Z7" s="7">
        <v>58</v>
      </c>
      <c r="AA7" s="7">
        <v>76</v>
      </c>
      <c r="AB7" s="7">
        <v>93</v>
      </c>
      <c r="AC7" s="7">
        <v>96</v>
      </c>
      <c r="AD7" s="7">
        <v>75</v>
      </c>
      <c r="AE7" s="60">
        <v>65</v>
      </c>
      <c r="AF7" s="60">
        <v>104</v>
      </c>
      <c r="AG7" s="60">
        <v>121</v>
      </c>
      <c r="AH7" s="60">
        <v>95</v>
      </c>
      <c r="AI7" s="60">
        <v>85</v>
      </c>
      <c r="AJ7" s="314">
        <f t="shared" si="0"/>
        <v>1114</v>
      </c>
      <c r="AK7" s="293">
        <v>9.11545700024548</v>
      </c>
      <c r="AM7" s="50"/>
      <c r="AO7" s="220"/>
    </row>
    <row r="8" spans="3:41" ht="13.5">
      <c r="C8" s="2" t="s">
        <v>21</v>
      </c>
      <c r="D8" s="7">
        <v>0</v>
      </c>
      <c r="E8" s="7">
        <v>0</v>
      </c>
      <c r="F8" s="7">
        <v>1</v>
      </c>
      <c r="G8" s="7">
        <v>0</v>
      </c>
      <c r="H8" s="7">
        <v>0</v>
      </c>
      <c r="I8" s="7">
        <v>0</v>
      </c>
      <c r="J8" s="7">
        <v>2</v>
      </c>
      <c r="K8" s="7">
        <v>0</v>
      </c>
      <c r="L8" s="7">
        <v>0</v>
      </c>
      <c r="M8" s="7">
        <v>0</v>
      </c>
      <c r="N8" s="7">
        <v>1</v>
      </c>
      <c r="O8" s="7">
        <v>2</v>
      </c>
      <c r="P8" s="7">
        <v>1</v>
      </c>
      <c r="Q8" s="7">
        <v>0</v>
      </c>
      <c r="R8" s="7">
        <v>2</v>
      </c>
      <c r="U8" s="2" t="s">
        <v>21</v>
      </c>
      <c r="V8" s="7">
        <v>3</v>
      </c>
      <c r="W8" s="7">
        <v>5</v>
      </c>
      <c r="X8" s="7">
        <v>6</v>
      </c>
      <c r="Y8" s="7">
        <v>2</v>
      </c>
      <c r="Z8" s="7">
        <v>6</v>
      </c>
      <c r="AA8" s="7">
        <v>6</v>
      </c>
      <c r="AB8" s="7">
        <v>6</v>
      </c>
      <c r="AC8" s="7">
        <v>8</v>
      </c>
      <c r="AD8" s="7">
        <v>10</v>
      </c>
      <c r="AE8" s="60">
        <v>4</v>
      </c>
      <c r="AF8" s="60">
        <v>13</v>
      </c>
      <c r="AG8" s="60">
        <v>10</v>
      </c>
      <c r="AH8" s="60">
        <v>11</v>
      </c>
      <c r="AI8" s="60">
        <v>10</v>
      </c>
      <c r="AJ8" s="314">
        <f t="shared" si="0"/>
        <v>109</v>
      </c>
      <c r="AK8" s="293">
        <v>0.8919073725554373</v>
      </c>
      <c r="AM8" s="50"/>
      <c r="AO8" s="220"/>
    </row>
    <row r="9" spans="3:41" ht="13.5">
      <c r="C9" s="2" t="s">
        <v>22</v>
      </c>
      <c r="D9" s="7">
        <v>0</v>
      </c>
      <c r="E9" s="7">
        <v>0</v>
      </c>
      <c r="F9" s="7">
        <v>5</v>
      </c>
      <c r="G9" s="7">
        <v>1</v>
      </c>
      <c r="H9" s="7">
        <v>1</v>
      </c>
      <c r="I9" s="7">
        <v>6</v>
      </c>
      <c r="J9" s="7">
        <v>7</v>
      </c>
      <c r="K9" s="7">
        <v>10</v>
      </c>
      <c r="L9" s="7">
        <v>9</v>
      </c>
      <c r="M9" s="7">
        <v>18</v>
      </c>
      <c r="N9" s="7">
        <v>9</v>
      </c>
      <c r="O9" s="7">
        <v>12</v>
      </c>
      <c r="P9" s="7">
        <v>24</v>
      </c>
      <c r="Q9" s="7">
        <v>30</v>
      </c>
      <c r="R9" s="7">
        <v>48</v>
      </c>
      <c r="U9" s="2" t="s">
        <v>22</v>
      </c>
      <c r="V9" s="7">
        <v>46</v>
      </c>
      <c r="W9" s="7">
        <v>81</v>
      </c>
      <c r="X9" s="7">
        <v>83</v>
      </c>
      <c r="Y9" s="7">
        <v>105</v>
      </c>
      <c r="Z9" s="7">
        <v>133</v>
      </c>
      <c r="AA9" s="7">
        <v>139</v>
      </c>
      <c r="AB9" s="7">
        <v>167</v>
      </c>
      <c r="AC9" s="7">
        <v>184</v>
      </c>
      <c r="AD9" s="7">
        <v>231</v>
      </c>
      <c r="AE9" s="60">
        <v>207</v>
      </c>
      <c r="AF9" s="60">
        <v>232</v>
      </c>
      <c r="AG9" s="60">
        <v>207</v>
      </c>
      <c r="AH9" s="60">
        <v>160</v>
      </c>
      <c r="AI9" s="60">
        <v>208</v>
      </c>
      <c r="AJ9" s="314">
        <f t="shared" si="0"/>
        <v>2363</v>
      </c>
      <c r="AK9" s="293">
        <v>19.335569920628426</v>
      </c>
      <c r="AM9" s="50"/>
      <c r="AO9" s="220"/>
    </row>
    <row r="10" spans="3:41" ht="13.5">
      <c r="C10" s="2" t="s">
        <v>23</v>
      </c>
      <c r="D10" s="7">
        <v>0</v>
      </c>
      <c r="E10" s="7">
        <v>0</v>
      </c>
      <c r="F10" s="7">
        <v>1</v>
      </c>
      <c r="G10" s="7">
        <v>1</v>
      </c>
      <c r="H10" s="7">
        <v>1</v>
      </c>
      <c r="I10" s="7">
        <v>1</v>
      </c>
      <c r="J10" s="7">
        <v>1</v>
      </c>
      <c r="K10" s="7">
        <v>3</v>
      </c>
      <c r="L10" s="7">
        <v>4</v>
      </c>
      <c r="M10" s="7">
        <v>2</v>
      </c>
      <c r="N10" s="7">
        <v>3</v>
      </c>
      <c r="O10" s="7">
        <v>1</v>
      </c>
      <c r="P10" s="7">
        <v>3</v>
      </c>
      <c r="Q10" s="7">
        <v>3</v>
      </c>
      <c r="R10" s="7">
        <v>5</v>
      </c>
      <c r="U10" s="2" t="s">
        <v>23</v>
      </c>
      <c r="V10" s="7">
        <v>9</v>
      </c>
      <c r="W10" s="7">
        <v>11</v>
      </c>
      <c r="X10" s="7">
        <v>11</v>
      </c>
      <c r="Y10" s="7">
        <v>17</v>
      </c>
      <c r="Z10" s="7">
        <v>27</v>
      </c>
      <c r="AA10" s="7">
        <v>28</v>
      </c>
      <c r="AB10" s="7">
        <v>22</v>
      </c>
      <c r="AC10" s="7">
        <v>38</v>
      </c>
      <c r="AD10" s="7">
        <v>49</v>
      </c>
      <c r="AE10" s="60">
        <v>43</v>
      </c>
      <c r="AF10" s="60">
        <v>50</v>
      </c>
      <c r="AG10" s="60">
        <v>50</v>
      </c>
      <c r="AH10" s="60">
        <v>32</v>
      </c>
      <c r="AI10" s="60">
        <v>50</v>
      </c>
      <c r="AJ10" s="314">
        <f t="shared" si="0"/>
        <v>466</v>
      </c>
      <c r="AK10" s="293">
        <v>3.813108583585631</v>
      </c>
      <c r="AM10" s="50"/>
      <c r="AO10" s="220"/>
    </row>
    <row r="11" spans="3:41" ht="13.5">
      <c r="C11" s="8" t="s">
        <v>9</v>
      </c>
      <c r="D11" s="16">
        <v>0</v>
      </c>
      <c r="E11" s="16">
        <v>0</v>
      </c>
      <c r="F11" s="16">
        <v>1</v>
      </c>
      <c r="G11" s="16">
        <v>0</v>
      </c>
      <c r="H11" s="16">
        <v>1</v>
      </c>
      <c r="I11" s="16">
        <v>0</v>
      </c>
      <c r="J11" s="16">
        <v>3</v>
      </c>
      <c r="K11" s="16">
        <v>6</v>
      </c>
      <c r="L11" s="16">
        <v>4</v>
      </c>
      <c r="M11" s="16">
        <v>10</v>
      </c>
      <c r="N11" s="16">
        <v>4</v>
      </c>
      <c r="O11" s="16">
        <v>1</v>
      </c>
      <c r="P11" s="16">
        <v>4</v>
      </c>
      <c r="Q11" s="16">
        <v>6</v>
      </c>
      <c r="R11" s="16">
        <v>15</v>
      </c>
      <c r="U11" s="8" t="s">
        <v>9</v>
      </c>
      <c r="V11" s="16">
        <v>6</v>
      </c>
      <c r="W11" s="16">
        <v>13</v>
      </c>
      <c r="X11" s="16">
        <v>17</v>
      </c>
      <c r="Y11" s="16">
        <v>20</v>
      </c>
      <c r="Z11" s="16">
        <v>31</v>
      </c>
      <c r="AA11" s="16">
        <v>50</v>
      </c>
      <c r="AB11" s="16">
        <v>39</v>
      </c>
      <c r="AC11" s="16">
        <v>64</v>
      </c>
      <c r="AD11" s="16">
        <v>66</v>
      </c>
      <c r="AE11" s="69">
        <v>81</v>
      </c>
      <c r="AF11" s="69">
        <v>59</v>
      </c>
      <c r="AG11" s="69">
        <v>81</v>
      </c>
      <c r="AH11" s="69">
        <v>76</v>
      </c>
      <c r="AI11" s="69">
        <v>83</v>
      </c>
      <c r="AJ11" s="315">
        <f t="shared" si="0"/>
        <v>741</v>
      </c>
      <c r="AK11" s="294">
        <v>6.063333606087881</v>
      </c>
      <c r="AM11" s="50"/>
      <c r="AO11" s="220"/>
    </row>
    <row r="12" spans="2:41" ht="13.5">
      <c r="B12" s="23"/>
      <c r="C12" s="37" t="s">
        <v>16</v>
      </c>
      <c r="D12" s="38">
        <v>0</v>
      </c>
      <c r="E12" s="38">
        <v>0</v>
      </c>
      <c r="F12" s="38">
        <v>34</v>
      </c>
      <c r="G12" s="38">
        <v>15</v>
      </c>
      <c r="H12" s="38">
        <v>35</v>
      </c>
      <c r="I12" s="38">
        <v>27</v>
      </c>
      <c r="J12" s="38">
        <v>52</v>
      </c>
      <c r="K12" s="38">
        <v>108</v>
      </c>
      <c r="L12" s="38">
        <v>102</v>
      </c>
      <c r="M12" s="38">
        <v>134</v>
      </c>
      <c r="N12" s="38">
        <v>147</v>
      </c>
      <c r="O12" s="38">
        <v>189</v>
      </c>
      <c r="P12" s="38">
        <v>234</v>
      </c>
      <c r="Q12" s="38">
        <v>261</v>
      </c>
      <c r="R12" s="38">
        <v>379</v>
      </c>
      <c r="T12" s="23"/>
      <c r="U12" s="37" t="s">
        <v>16</v>
      </c>
      <c r="V12" s="38">
        <v>336</v>
      </c>
      <c r="W12" s="38">
        <v>475</v>
      </c>
      <c r="X12" s="38">
        <v>481</v>
      </c>
      <c r="Y12" s="38">
        <v>525</v>
      </c>
      <c r="Z12" s="38">
        <v>636</v>
      </c>
      <c r="AA12" s="38">
        <v>709</v>
      </c>
      <c r="AB12" s="38">
        <v>787</v>
      </c>
      <c r="AC12" s="38">
        <v>931</v>
      </c>
      <c r="AD12" s="38">
        <v>999</v>
      </c>
      <c r="AE12" s="38">
        <v>894</v>
      </c>
      <c r="AF12" s="38">
        <v>956</v>
      </c>
      <c r="AG12" s="38">
        <f>SUM(AG4:AG11)</f>
        <v>923</v>
      </c>
      <c r="AH12" s="38">
        <f>SUM(AH4:AH11)</f>
        <v>889</v>
      </c>
      <c r="AI12" s="38">
        <f>SUM(AI4:AI11)</f>
        <v>963</v>
      </c>
      <c r="AJ12" s="316">
        <f t="shared" si="0"/>
        <v>12221</v>
      </c>
      <c r="AK12" s="308">
        <v>100</v>
      </c>
      <c r="AL12" s="50"/>
      <c r="AM12" s="50"/>
      <c r="AO12" s="220"/>
    </row>
    <row r="13" spans="2:41" ht="13.5">
      <c r="B13" s="2" t="s">
        <v>4</v>
      </c>
      <c r="C13" s="2" t="s">
        <v>19</v>
      </c>
      <c r="D13" s="17">
        <v>0</v>
      </c>
      <c r="E13" s="17">
        <v>0</v>
      </c>
      <c r="F13" s="17">
        <v>0</v>
      </c>
      <c r="G13" s="17">
        <v>0</v>
      </c>
      <c r="H13" s="17">
        <v>1</v>
      </c>
      <c r="I13" s="17">
        <v>0</v>
      </c>
      <c r="J13" s="17">
        <v>1</v>
      </c>
      <c r="K13" s="17">
        <v>1</v>
      </c>
      <c r="L13" s="17">
        <v>3</v>
      </c>
      <c r="M13" s="17">
        <v>0</v>
      </c>
      <c r="N13" s="17">
        <v>0</v>
      </c>
      <c r="O13" s="17">
        <v>3</v>
      </c>
      <c r="P13" s="17">
        <v>1</v>
      </c>
      <c r="Q13" s="17">
        <v>2</v>
      </c>
      <c r="R13" s="17">
        <v>1</v>
      </c>
      <c r="T13" s="2" t="s">
        <v>4</v>
      </c>
      <c r="U13" s="2" t="s">
        <v>19</v>
      </c>
      <c r="V13" s="17">
        <v>0</v>
      </c>
      <c r="W13" s="17">
        <v>7</v>
      </c>
      <c r="X13" s="17">
        <v>4</v>
      </c>
      <c r="Y13" s="17">
        <v>3</v>
      </c>
      <c r="Z13" s="17">
        <v>0</v>
      </c>
      <c r="AA13" s="17">
        <v>2</v>
      </c>
      <c r="AB13" s="17">
        <v>3</v>
      </c>
      <c r="AC13" s="17">
        <v>3</v>
      </c>
      <c r="AD13" s="17">
        <v>1</v>
      </c>
      <c r="AE13" s="70">
        <v>2</v>
      </c>
      <c r="AF13" s="70">
        <v>2</v>
      </c>
      <c r="AG13" s="70">
        <v>3</v>
      </c>
      <c r="AH13" s="70">
        <v>0</v>
      </c>
      <c r="AI13" s="70">
        <v>1</v>
      </c>
      <c r="AJ13" s="317">
        <f t="shared" si="0"/>
        <v>44</v>
      </c>
      <c r="AK13" s="293">
        <v>5.231866825208085</v>
      </c>
      <c r="AM13" s="50"/>
      <c r="AO13" s="220"/>
    </row>
    <row r="14" spans="3:41" ht="13.5">
      <c r="C14" s="53" t="s">
        <v>132</v>
      </c>
      <c r="D14" s="7">
        <v>0</v>
      </c>
      <c r="E14" s="7">
        <v>0</v>
      </c>
      <c r="F14" s="7">
        <v>4</v>
      </c>
      <c r="G14" s="7">
        <v>1</v>
      </c>
      <c r="H14" s="7">
        <v>6</v>
      </c>
      <c r="I14" s="7">
        <v>2</v>
      </c>
      <c r="J14" s="7">
        <v>5</v>
      </c>
      <c r="K14" s="7">
        <v>3</v>
      </c>
      <c r="L14" s="7">
        <v>6</v>
      </c>
      <c r="M14" s="7">
        <v>13</v>
      </c>
      <c r="N14" s="7">
        <v>9</v>
      </c>
      <c r="O14" s="7">
        <v>18</v>
      </c>
      <c r="P14" s="7">
        <v>18</v>
      </c>
      <c r="Q14" s="7">
        <v>16</v>
      </c>
      <c r="R14" s="7">
        <v>26</v>
      </c>
      <c r="U14" s="53" t="s">
        <v>132</v>
      </c>
      <c r="V14" s="7">
        <v>9</v>
      </c>
      <c r="W14" s="7">
        <v>16</v>
      </c>
      <c r="X14" s="7">
        <v>14</v>
      </c>
      <c r="Y14" s="7">
        <v>11</v>
      </c>
      <c r="Z14" s="7">
        <v>14</v>
      </c>
      <c r="AA14" s="7">
        <v>9</v>
      </c>
      <c r="AB14" s="7">
        <v>18</v>
      </c>
      <c r="AC14" s="7">
        <v>8</v>
      </c>
      <c r="AD14" s="7">
        <v>9</v>
      </c>
      <c r="AE14" s="60">
        <v>11</v>
      </c>
      <c r="AF14" s="60">
        <v>11</v>
      </c>
      <c r="AG14" s="60">
        <v>15</v>
      </c>
      <c r="AH14" s="60">
        <v>12</v>
      </c>
      <c r="AI14" s="60">
        <v>8</v>
      </c>
      <c r="AJ14" s="314">
        <f t="shared" si="0"/>
        <v>292</v>
      </c>
      <c r="AK14" s="293">
        <v>34.720570749108205</v>
      </c>
      <c r="AM14" s="50"/>
      <c r="AO14" s="220"/>
    </row>
    <row r="15" spans="3:41" ht="13.5">
      <c r="C15" s="2" t="s">
        <v>91</v>
      </c>
      <c r="D15" s="7">
        <v>0</v>
      </c>
      <c r="E15" s="7">
        <v>0</v>
      </c>
      <c r="F15" s="7">
        <v>6</v>
      </c>
      <c r="G15" s="7">
        <v>3</v>
      </c>
      <c r="H15" s="7">
        <v>7</v>
      </c>
      <c r="I15" s="7">
        <v>6</v>
      </c>
      <c r="J15" s="7">
        <v>3</v>
      </c>
      <c r="K15" s="7">
        <v>3</v>
      </c>
      <c r="L15" s="7">
        <v>5</v>
      </c>
      <c r="M15" s="7">
        <v>4</v>
      </c>
      <c r="N15" s="7">
        <v>5</v>
      </c>
      <c r="O15" s="7">
        <v>14</v>
      </c>
      <c r="P15" s="7">
        <v>8</v>
      </c>
      <c r="Q15" s="7">
        <v>9</v>
      </c>
      <c r="R15" s="7">
        <v>9</v>
      </c>
      <c r="U15" s="2" t="s">
        <v>91</v>
      </c>
      <c r="V15" s="7">
        <v>13</v>
      </c>
      <c r="W15" s="7">
        <v>14</v>
      </c>
      <c r="X15" s="7">
        <v>12</v>
      </c>
      <c r="Y15" s="7">
        <v>9</v>
      </c>
      <c r="Z15" s="7">
        <v>18</v>
      </c>
      <c r="AA15" s="7">
        <v>10</v>
      </c>
      <c r="AB15" s="7">
        <v>10</v>
      </c>
      <c r="AC15" s="7">
        <v>16</v>
      </c>
      <c r="AD15" s="7">
        <v>8</v>
      </c>
      <c r="AE15" s="60">
        <v>10</v>
      </c>
      <c r="AF15" s="60">
        <v>16</v>
      </c>
      <c r="AG15" s="60">
        <v>10</v>
      </c>
      <c r="AH15" s="60">
        <v>8</v>
      </c>
      <c r="AI15" s="60">
        <v>4</v>
      </c>
      <c r="AJ15" s="314">
        <f t="shared" si="0"/>
        <v>240</v>
      </c>
      <c r="AK15" s="293">
        <v>28.53745541022592</v>
      </c>
      <c r="AM15" s="50"/>
      <c r="AO15" s="220"/>
    </row>
    <row r="16" spans="3:41" ht="13.5">
      <c r="C16" s="2" t="s">
        <v>20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2</v>
      </c>
      <c r="K16" s="7">
        <v>1</v>
      </c>
      <c r="L16" s="7">
        <v>1</v>
      </c>
      <c r="M16" s="7">
        <v>5</v>
      </c>
      <c r="N16" s="7">
        <v>2</v>
      </c>
      <c r="O16" s="7">
        <v>1</v>
      </c>
      <c r="P16" s="7">
        <v>4</v>
      </c>
      <c r="Q16" s="7">
        <v>1</v>
      </c>
      <c r="R16" s="7">
        <v>1</v>
      </c>
      <c r="U16" s="2" t="s">
        <v>20</v>
      </c>
      <c r="V16" s="7">
        <v>4</v>
      </c>
      <c r="W16" s="7">
        <v>7</v>
      </c>
      <c r="X16" s="7">
        <v>7</v>
      </c>
      <c r="Y16" s="7">
        <v>2</v>
      </c>
      <c r="Z16" s="7">
        <v>3</v>
      </c>
      <c r="AA16" s="7">
        <v>3</v>
      </c>
      <c r="AB16" s="7">
        <v>6</v>
      </c>
      <c r="AC16" s="7">
        <v>5</v>
      </c>
      <c r="AD16" s="7">
        <v>5</v>
      </c>
      <c r="AE16" s="60">
        <v>6</v>
      </c>
      <c r="AF16" s="60">
        <v>7</v>
      </c>
      <c r="AG16" s="60">
        <v>5</v>
      </c>
      <c r="AH16" s="60">
        <v>3</v>
      </c>
      <c r="AI16" s="60">
        <v>3</v>
      </c>
      <c r="AJ16" s="314">
        <f t="shared" si="0"/>
        <v>84</v>
      </c>
      <c r="AK16" s="293">
        <v>9.988109393579073</v>
      </c>
      <c r="AM16" s="50"/>
      <c r="AO16" s="220"/>
    </row>
    <row r="17" spans="3:41" ht="13.5">
      <c r="C17" s="2" t="s">
        <v>21</v>
      </c>
      <c r="D17" s="7">
        <v>0</v>
      </c>
      <c r="E17" s="7">
        <v>0</v>
      </c>
      <c r="F17" s="7">
        <v>0</v>
      </c>
      <c r="G17" s="7">
        <v>0</v>
      </c>
      <c r="H17" s="7">
        <v>1</v>
      </c>
      <c r="I17" s="7">
        <v>0</v>
      </c>
      <c r="J17" s="7">
        <v>1</v>
      </c>
      <c r="K17" s="7">
        <v>0</v>
      </c>
      <c r="L17" s="7">
        <v>0</v>
      </c>
      <c r="M17" s="7">
        <v>1</v>
      </c>
      <c r="N17" s="7">
        <v>1</v>
      </c>
      <c r="O17" s="7">
        <v>0</v>
      </c>
      <c r="P17" s="7">
        <v>0</v>
      </c>
      <c r="Q17" s="7">
        <v>0</v>
      </c>
      <c r="R17" s="7">
        <v>0</v>
      </c>
      <c r="U17" s="2" t="s">
        <v>21</v>
      </c>
      <c r="V17" s="7">
        <v>1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2</v>
      </c>
      <c r="AC17" s="7">
        <v>0</v>
      </c>
      <c r="AD17" s="7">
        <v>1</v>
      </c>
      <c r="AE17" s="60">
        <v>0</v>
      </c>
      <c r="AF17" s="60">
        <v>0</v>
      </c>
      <c r="AG17" s="60">
        <v>1</v>
      </c>
      <c r="AH17" s="60">
        <v>0</v>
      </c>
      <c r="AI17" s="60">
        <v>1</v>
      </c>
      <c r="AJ17" s="314">
        <f t="shared" si="0"/>
        <v>10</v>
      </c>
      <c r="AK17" s="293">
        <v>1.1890606420927468</v>
      </c>
      <c r="AM17" s="50"/>
      <c r="AO17" s="220"/>
    </row>
    <row r="18" spans="3:41" ht="13.5">
      <c r="C18" s="2" t="s">
        <v>22</v>
      </c>
      <c r="D18" s="7">
        <v>0</v>
      </c>
      <c r="E18" s="7">
        <v>0</v>
      </c>
      <c r="F18" s="7">
        <v>0</v>
      </c>
      <c r="G18" s="7">
        <v>0</v>
      </c>
      <c r="H18" s="7">
        <v>1</v>
      </c>
      <c r="I18" s="7">
        <v>0</v>
      </c>
      <c r="J18" s="7">
        <v>2</v>
      </c>
      <c r="K18" s="7">
        <v>2</v>
      </c>
      <c r="L18" s="7">
        <v>5</v>
      </c>
      <c r="M18" s="7">
        <v>7</v>
      </c>
      <c r="N18" s="7">
        <v>1</v>
      </c>
      <c r="O18" s="7">
        <v>5</v>
      </c>
      <c r="P18" s="7">
        <v>1</v>
      </c>
      <c r="Q18" s="7">
        <v>5</v>
      </c>
      <c r="R18" s="7">
        <v>3</v>
      </c>
      <c r="U18" s="2" t="s">
        <v>22</v>
      </c>
      <c r="V18" s="7">
        <v>1</v>
      </c>
      <c r="W18" s="7">
        <v>3</v>
      </c>
      <c r="X18" s="7">
        <v>1</v>
      </c>
      <c r="Y18" s="7">
        <v>4</v>
      </c>
      <c r="Z18" s="7">
        <v>7</v>
      </c>
      <c r="AA18" s="7">
        <v>7</v>
      </c>
      <c r="AB18" s="7">
        <v>5</v>
      </c>
      <c r="AC18" s="7">
        <v>3</v>
      </c>
      <c r="AD18" s="7">
        <v>6</v>
      </c>
      <c r="AE18" s="60">
        <v>3</v>
      </c>
      <c r="AF18" s="60">
        <v>3</v>
      </c>
      <c r="AG18" s="60">
        <v>2</v>
      </c>
      <c r="AH18" s="60">
        <v>6</v>
      </c>
      <c r="AI18" s="60">
        <v>7</v>
      </c>
      <c r="AJ18" s="314">
        <f t="shared" si="0"/>
        <v>90</v>
      </c>
      <c r="AK18" s="293">
        <v>10.70154577883472</v>
      </c>
      <c r="AM18" s="50"/>
      <c r="AO18" s="220"/>
    </row>
    <row r="19" spans="3:41" ht="13.5">
      <c r="C19" s="2" t="s">
        <v>23</v>
      </c>
      <c r="D19" s="7">
        <v>0</v>
      </c>
      <c r="E19" s="7">
        <v>0</v>
      </c>
      <c r="F19" s="7">
        <v>1</v>
      </c>
      <c r="G19" s="7">
        <v>0</v>
      </c>
      <c r="H19" s="7">
        <v>2</v>
      </c>
      <c r="I19" s="7">
        <v>1</v>
      </c>
      <c r="J19" s="7">
        <v>2</v>
      </c>
      <c r="K19" s="7">
        <v>2</v>
      </c>
      <c r="L19" s="7">
        <v>0</v>
      </c>
      <c r="M19" s="7">
        <v>1</v>
      </c>
      <c r="N19" s="7">
        <v>1</v>
      </c>
      <c r="O19" s="7">
        <v>0</v>
      </c>
      <c r="P19" s="7">
        <v>1</v>
      </c>
      <c r="Q19" s="7">
        <v>1</v>
      </c>
      <c r="R19" s="7">
        <v>1</v>
      </c>
      <c r="U19" s="2" t="s">
        <v>23</v>
      </c>
      <c r="V19" s="7">
        <v>1</v>
      </c>
      <c r="W19" s="7">
        <v>1</v>
      </c>
      <c r="X19" s="7">
        <v>0</v>
      </c>
      <c r="Y19" s="7">
        <v>1</v>
      </c>
      <c r="Z19" s="7">
        <v>0</v>
      </c>
      <c r="AA19" s="7">
        <v>0</v>
      </c>
      <c r="AB19" s="7">
        <v>1</v>
      </c>
      <c r="AC19" s="7">
        <v>0</v>
      </c>
      <c r="AD19" s="7">
        <v>2</v>
      </c>
      <c r="AE19" s="60">
        <v>4</v>
      </c>
      <c r="AF19" s="60">
        <v>1</v>
      </c>
      <c r="AG19" s="60">
        <v>2</v>
      </c>
      <c r="AH19" s="60">
        <v>0</v>
      </c>
      <c r="AI19" s="60">
        <v>3</v>
      </c>
      <c r="AJ19" s="314">
        <f t="shared" si="0"/>
        <v>29</v>
      </c>
      <c r="AK19" s="293">
        <v>3.4482758620689653</v>
      </c>
      <c r="AM19" s="50"/>
      <c r="AO19" s="220"/>
    </row>
    <row r="20" spans="3:41" ht="13.5">
      <c r="C20" s="8" t="s">
        <v>9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1</v>
      </c>
      <c r="J20" s="16">
        <v>1</v>
      </c>
      <c r="K20" s="16">
        <v>4</v>
      </c>
      <c r="L20" s="16">
        <v>2</v>
      </c>
      <c r="M20" s="16">
        <v>1</v>
      </c>
      <c r="N20" s="16">
        <v>0</v>
      </c>
      <c r="O20" s="16">
        <v>0</v>
      </c>
      <c r="P20" s="16">
        <v>1</v>
      </c>
      <c r="Q20" s="16">
        <v>2</v>
      </c>
      <c r="R20" s="16">
        <v>4</v>
      </c>
      <c r="U20" s="8" t="s">
        <v>9</v>
      </c>
      <c r="V20" s="16">
        <v>3</v>
      </c>
      <c r="W20" s="16">
        <v>2</v>
      </c>
      <c r="X20" s="16">
        <v>2</v>
      </c>
      <c r="Y20" s="16">
        <v>2</v>
      </c>
      <c r="Z20" s="16">
        <v>2</v>
      </c>
      <c r="AA20" s="16">
        <v>1</v>
      </c>
      <c r="AB20" s="16">
        <v>4</v>
      </c>
      <c r="AC20" s="16">
        <v>3</v>
      </c>
      <c r="AD20" s="16">
        <v>2</v>
      </c>
      <c r="AE20" s="69">
        <v>2</v>
      </c>
      <c r="AF20" s="69">
        <v>1</v>
      </c>
      <c r="AG20" s="69">
        <v>4</v>
      </c>
      <c r="AH20" s="69">
        <v>2</v>
      </c>
      <c r="AI20" s="69">
        <v>6</v>
      </c>
      <c r="AJ20" s="315">
        <f t="shared" si="0"/>
        <v>52</v>
      </c>
      <c r="AK20" s="294">
        <v>6.183115338882283</v>
      </c>
      <c r="AM20" s="50"/>
      <c r="AO20" s="220"/>
    </row>
    <row r="21" spans="1:41" ht="13.5">
      <c r="A21" s="8"/>
      <c r="B21" s="23"/>
      <c r="C21" s="37" t="s">
        <v>16</v>
      </c>
      <c r="D21" s="38">
        <v>0</v>
      </c>
      <c r="E21" s="38">
        <v>0</v>
      </c>
      <c r="F21" s="38">
        <v>11</v>
      </c>
      <c r="G21" s="38">
        <v>4</v>
      </c>
      <c r="H21" s="38">
        <v>18</v>
      </c>
      <c r="I21" s="38">
        <v>10</v>
      </c>
      <c r="J21" s="38">
        <v>17</v>
      </c>
      <c r="K21" s="38">
        <v>16</v>
      </c>
      <c r="L21" s="38">
        <v>22</v>
      </c>
      <c r="M21" s="38">
        <v>32</v>
      </c>
      <c r="N21" s="38">
        <v>19</v>
      </c>
      <c r="O21" s="38">
        <v>41</v>
      </c>
      <c r="P21" s="38">
        <v>34</v>
      </c>
      <c r="Q21" s="38">
        <v>36</v>
      </c>
      <c r="R21" s="38">
        <v>45</v>
      </c>
      <c r="S21" s="8"/>
      <c r="T21" s="23"/>
      <c r="U21" s="37" t="s">
        <v>16</v>
      </c>
      <c r="V21" s="38">
        <v>32</v>
      </c>
      <c r="W21" s="38">
        <v>50</v>
      </c>
      <c r="X21" s="38">
        <v>40</v>
      </c>
      <c r="Y21" s="38">
        <v>32</v>
      </c>
      <c r="Z21" s="38">
        <v>44</v>
      </c>
      <c r="AA21" s="38">
        <v>32</v>
      </c>
      <c r="AB21" s="38">
        <v>49</v>
      </c>
      <c r="AC21" s="38">
        <v>38</v>
      </c>
      <c r="AD21" s="38">
        <v>34</v>
      </c>
      <c r="AE21" s="38">
        <v>38</v>
      </c>
      <c r="AF21" s="38">
        <v>41</v>
      </c>
      <c r="AG21" s="38">
        <f>SUM(AG13:AG20)</f>
        <v>42</v>
      </c>
      <c r="AH21" s="38">
        <f>SUM(AH13:AH20)</f>
        <v>31</v>
      </c>
      <c r="AI21" s="38">
        <f>SUM(AI13:AI20)</f>
        <v>33</v>
      </c>
      <c r="AJ21" s="316">
        <f t="shared" si="0"/>
        <v>841</v>
      </c>
      <c r="AK21" s="308">
        <v>100</v>
      </c>
      <c r="AL21" s="50"/>
      <c r="AM21" s="50"/>
      <c r="AO21" s="220"/>
    </row>
    <row r="22" spans="1:41" ht="13.5">
      <c r="A22" s="2" t="s">
        <v>92</v>
      </c>
      <c r="B22" s="2" t="s">
        <v>17</v>
      </c>
      <c r="C22" s="2" t="s">
        <v>19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1</v>
      </c>
      <c r="L22" s="17">
        <v>2</v>
      </c>
      <c r="M22" s="17">
        <v>1</v>
      </c>
      <c r="N22" s="17">
        <v>1</v>
      </c>
      <c r="O22" s="17">
        <v>1</v>
      </c>
      <c r="P22" s="17">
        <v>1</v>
      </c>
      <c r="Q22" s="17">
        <v>0</v>
      </c>
      <c r="R22" s="17">
        <v>0</v>
      </c>
      <c r="S22" s="2" t="s">
        <v>92</v>
      </c>
      <c r="T22" s="2" t="s">
        <v>17</v>
      </c>
      <c r="U22" s="2" t="s">
        <v>19</v>
      </c>
      <c r="V22" s="17">
        <v>1</v>
      </c>
      <c r="W22" s="17">
        <v>1</v>
      </c>
      <c r="X22" s="17">
        <v>4</v>
      </c>
      <c r="Y22" s="17">
        <v>1</v>
      </c>
      <c r="Z22" s="17">
        <v>0</v>
      </c>
      <c r="AA22" s="17">
        <v>1</v>
      </c>
      <c r="AB22" s="17">
        <v>4</v>
      </c>
      <c r="AC22" s="17">
        <v>1</v>
      </c>
      <c r="AD22" s="17">
        <v>2</v>
      </c>
      <c r="AE22" s="70">
        <v>2</v>
      </c>
      <c r="AF22" s="70">
        <v>0</v>
      </c>
      <c r="AG22" s="70">
        <v>2</v>
      </c>
      <c r="AH22" s="70">
        <v>1</v>
      </c>
      <c r="AI22" s="70">
        <v>3</v>
      </c>
      <c r="AJ22" s="317">
        <f t="shared" si="0"/>
        <v>30</v>
      </c>
      <c r="AK22" s="293">
        <v>2.210759027266028</v>
      </c>
      <c r="AM22" s="50"/>
      <c r="AO22" s="220"/>
    </row>
    <row r="23" spans="3:41" ht="13.5">
      <c r="C23" s="53" t="s">
        <v>132</v>
      </c>
      <c r="D23" s="7">
        <v>0</v>
      </c>
      <c r="E23" s="7">
        <v>0</v>
      </c>
      <c r="F23" s="7">
        <v>2</v>
      </c>
      <c r="G23" s="7">
        <v>0</v>
      </c>
      <c r="H23" s="7">
        <v>0</v>
      </c>
      <c r="I23" s="7">
        <v>2</v>
      </c>
      <c r="J23" s="7">
        <v>6</v>
      </c>
      <c r="K23" s="7">
        <v>19</v>
      </c>
      <c r="L23" s="7">
        <v>6</v>
      </c>
      <c r="M23" s="7">
        <v>13</v>
      </c>
      <c r="N23" s="7">
        <v>19</v>
      </c>
      <c r="O23" s="7">
        <v>23</v>
      </c>
      <c r="P23" s="7">
        <v>22</v>
      </c>
      <c r="Q23" s="7">
        <v>17</v>
      </c>
      <c r="R23" s="7">
        <v>14</v>
      </c>
      <c r="U23" s="53" t="s">
        <v>132</v>
      </c>
      <c r="V23" s="7">
        <v>15</v>
      </c>
      <c r="W23" s="7">
        <v>16</v>
      </c>
      <c r="X23" s="7">
        <v>14</v>
      </c>
      <c r="Y23" s="7">
        <v>12</v>
      </c>
      <c r="Z23" s="7">
        <v>16</v>
      </c>
      <c r="AA23" s="7">
        <v>16</v>
      </c>
      <c r="AB23" s="7">
        <v>17</v>
      </c>
      <c r="AC23" s="7">
        <v>14</v>
      </c>
      <c r="AD23" s="7">
        <v>7</v>
      </c>
      <c r="AE23" s="60">
        <v>12</v>
      </c>
      <c r="AF23" s="60">
        <v>9</v>
      </c>
      <c r="AG23" s="60">
        <v>21</v>
      </c>
      <c r="AH23" s="60">
        <v>12</v>
      </c>
      <c r="AI23" s="60">
        <v>24</v>
      </c>
      <c r="AJ23" s="314">
        <f t="shared" si="0"/>
        <v>348</v>
      </c>
      <c r="AK23" s="293">
        <v>25.644804716285925</v>
      </c>
      <c r="AM23" s="50"/>
      <c r="AO23" s="220"/>
    </row>
    <row r="24" spans="3:41" ht="13.5">
      <c r="C24" s="2" t="s">
        <v>91</v>
      </c>
      <c r="D24" s="7">
        <v>0</v>
      </c>
      <c r="E24" s="7">
        <v>0</v>
      </c>
      <c r="F24" s="7">
        <v>7</v>
      </c>
      <c r="G24" s="7">
        <v>3</v>
      </c>
      <c r="H24" s="7">
        <v>18</v>
      </c>
      <c r="I24" s="7">
        <v>6</v>
      </c>
      <c r="J24" s="7">
        <v>9</v>
      </c>
      <c r="K24" s="7">
        <v>16</v>
      </c>
      <c r="L24" s="7">
        <v>18</v>
      </c>
      <c r="M24" s="7">
        <v>12</v>
      </c>
      <c r="N24" s="7">
        <v>15</v>
      </c>
      <c r="O24" s="7">
        <v>23</v>
      </c>
      <c r="P24" s="7">
        <v>14</v>
      </c>
      <c r="Q24" s="7">
        <v>25</v>
      </c>
      <c r="R24" s="7">
        <v>15</v>
      </c>
      <c r="U24" s="2" t="s">
        <v>91</v>
      </c>
      <c r="V24" s="7">
        <v>25</v>
      </c>
      <c r="W24" s="7">
        <v>27</v>
      </c>
      <c r="X24" s="7">
        <v>22</v>
      </c>
      <c r="Y24" s="7">
        <v>18</v>
      </c>
      <c r="Z24" s="7">
        <v>22</v>
      </c>
      <c r="AA24" s="7">
        <v>21</v>
      </c>
      <c r="AB24" s="7">
        <v>27</v>
      </c>
      <c r="AC24" s="7">
        <v>26</v>
      </c>
      <c r="AD24" s="7">
        <v>29</v>
      </c>
      <c r="AE24" s="60">
        <v>33</v>
      </c>
      <c r="AF24" s="60">
        <v>25</v>
      </c>
      <c r="AG24" s="60">
        <v>27</v>
      </c>
      <c r="AH24" s="60">
        <v>28</v>
      </c>
      <c r="AI24" s="60">
        <v>37</v>
      </c>
      <c r="AJ24" s="314">
        <f t="shared" si="0"/>
        <v>548</v>
      </c>
      <c r="AK24" s="293">
        <v>40.38319823139278</v>
      </c>
      <c r="AM24" s="50"/>
      <c r="AO24" s="220"/>
    </row>
    <row r="25" spans="3:41" ht="13.5">
      <c r="C25" s="2" t="s">
        <v>20</v>
      </c>
      <c r="D25" s="7">
        <v>0</v>
      </c>
      <c r="E25" s="7">
        <v>0</v>
      </c>
      <c r="F25" s="7">
        <v>0</v>
      </c>
      <c r="G25" s="7">
        <v>0</v>
      </c>
      <c r="H25" s="7">
        <v>2</v>
      </c>
      <c r="I25" s="7">
        <v>0</v>
      </c>
      <c r="J25" s="7">
        <v>3</v>
      </c>
      <c r="K25" s="7">
        <v>3</v>
      </c>
      <c r="L25" s="7">
        <v>2</v>
      </c>
      <c r="M25" s="7">
        <v>3</v>
      </c>
      <c r="N25" s="7">
        <v>6</v>
      </c>
      <c r="O25" s="7">
        <v>13</v>
      </c>
      <c r="P25" s="7">
        <v>5</v>
      </c>
      <c r="Q25" s="7">
        <v>8</v>
      </c>
      <c r="R25" s="7">
        <v>4</v>
      </c>
      <c r="U25" s="2" t="s">
        <v>20</v>
      </c>
      <c r="V25" s="7">
        <v>6</v>
      </c>
      <c r="W25" s="7">
        <v>13</v>
      </c>
      <c r="X25" s="7">
        <v>7</v>
      </c>
      <c r="Y25" s="7">
        <v>6</v>
      </c>
      <c r="Z25" s="7">
        <v>10</v>
      </c>
      <c r="AA25" s="7">
        <v>10</v>
      </c>
      <c r="AB25" s="7">
        <v>14</v>
      </c>
      <c r="AC25" s="7">
        <v>16</v>
      </c>
      <c r="AD25" s="7">
        <v>9</v>
      </c>
      <c r="AE25" s="60">
        <v>6</v>
      </c>
      <c r="AF25" s="60">
        <v>11</v>
      </c>
      <c r="AG25" s="60">
        <v>7</v>
      </c>
      <c r="AH25" s="60">
        <v>10</v>
      </c>
      <c r="AI25" s="60">
        <v>11</v>
      </c>
      <c r="AJ25" s="314">
        <f t="shared" si="0"/>
        <v>185</v>
      </c>
      <c r="AK25" s="293">
        <v>13.633014001473839</v>
      </c>
      <c r="AM25" s="50"/>
      <c r="AO25" s="220"/>
    </row>
    <row r="26" spans="3:41" ht="13.5">
      <c r="C26" s="2" t="s">
        <v>21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1</v>
      </c>
      <c r="O26" s="7">
        <v>0</v>
      </c>
      <c r="P26" s="7">
        <v>0</v>
      </c>
      <c r="Q26" s="7">
        <v>0</v>
      </c>
      <c r="R26" s="7">
        <v>0</v>
      </c>
      <c r="U26" s="2" t="s">
        <v>21</v>
      </c>
      <c r="V26" s="7">
        <v>1</v>
      </c>
      <c r="W26" s="7">
        <v>0</v>
      </c>
      <c r="X26" s="7">
        <v>0</v>
      </c>
      <c r="Y26" s="7">
        <v>1</v>
      </c>
      <c r="Z26" s="7">
        <v>1</v>
      </c>
      <c r="AA26" s="7">
        <v>1</v>
      </c>
      <c r="AB26" s="7">
        <v>0</v>
      </c>
      <c r="AC26" s="7">
        <v>0</v>
      </c>
      <c r="AD26" s="7">
        <v>0</v>
      </c>
      <c r="AE26" s="60">
        <v>0</v>
      </c>
      <c r="AF26" s="60">
        <v>0</v>
      </c>
      <c r="AG26" s="60">
        <v>1</v>
      </c>
      <c r="AH26" s="60">
        <v>2</v>
      </c>
      <c r="AI26" s="60">
        <v>0</v>
      </c>
      <c r="AJ26" s="314">
        <f t="shared" si="0"/>
        <v>8</v>
      </c>
      <c r="AK26" s="293">
        <v>0.5895357406042742</v>
      </c>
      <c r="AM26" s="50"/>
      <c r="AO26" s="220"/>
    </row>
    <row r="27" spans="3:41" ht="13.5">
      <c r="C27" s="2" t="s">
        <v>22</v>
      </c>
      <c r="D27" s="7">
        <v>0</v>
      </c>
      <c r="E27" s="7">
        <v>0</v>
      </c>
      <c r="F27" s="7">
        <v>1</v>
      </c>
      <c r="G27" s="7">
        <v>1</v>
      </c>
      <c r="H27" s="7">
        <v>1</v>
      </c>
      <c r="I27" s="7">
        <v>2</v>
      </c>
      <c r="J27" s="7">
        <v>6</v>
      </c>
      <c r="K27" s="7">
        <v>4</v>
      </c>
      <c r="L27" s="7">
        <v>4</v>
      </c>
      <c r="M27" s="7">
        <v>5</v>
      </c>
      <c r="N27" s="7">
        <v>2</v>
      </c>
      <c r="O27" s="7">
        <v>3</v>
      </c>
      <c r="P27" s="7">
        <v>4</v>
      </c>
      <c r="Q27" s="7">
        <v>8</v>
      </c>
      <c r="R27" s="7">
        <v>4</v>
      </c>
      <c r="U27" s="2" t="s">
        <v>22</v>
      </c>
      <c r="V27" s="7">
        <v>4</v>
      </c>
      <c r="W27" s="7">
        <v>0</v>
      </c>
      <c r="X27" s="7">
        <v>7</v>
      </c>
      <c r="Y27" s="7">
        <v>7</v>
      </c>
      <c r="Z27" s="7">
        <v>10</v>
      </c>
      <c r="AA27" s="7">
        <v>10</v>
      </c>
      <c r="AB27" s="7">
        <v>11</v>
      </c>
      <c r="AC27" s="7">
        <v>16</v>
      </c>
      <c r="AD27" s="7">
        <v>10</v>
      </c>
      <c r="AE27" s="60">
        <v>16</v>
      </c>
      <c r="AF27" s="60">
        <v>12</v>
      </c>
      <c r="AG27" s="60">
        <v>12</v>
      </c>
      <c r="AH27" s="60">
        <v>11</v>
      </c>
      <c r="AI27" s="60">
        <v>20</v>
      </c>
      <c r="AJ27" s="314">
        <f t="shared" si="0"/>
        <v>191</v>
      </c>
      <c r="AK27" s="293">
        <v>14.075165806927044</v>
      </c>
      <c r="AM27" s="50"/>
      <c r="AO27" s="220"/>
    </row>
    <row r="28" spans="3:41" ht="13.5">
      <c r="C28" s="2" t="s">
        <v>23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2</v>
      </c>
      <c r="K28" s="7">
        <v>2</v>
      </c>
      <c r="L28" s="7">
        <v>0</v>
      </c>
      <c r="M28" s="7">
        <v>1</v>
      </c>
      <c r="N28" s="7">
        <v>0</v>
      </c>
      <c r="O28" s="7">
        <v>1</v>
      </c>
      <c r="P28" s="7">
        <v>2</v>
      </c>
      <c r="Q28" s="7">
        <v>0</v>
      </c>
      <c r="R28" s="7">
        <v>1</v>
      </c>
      <c r="U28" s="2" t="s">
        <v>23</v>
      </c>
      <c r="V28" s="7">
        <v>1</v>
      </c>
      <c r="W28" s="7">
        <v>1</v>
      </c>
      <c r="X28" s="7">
        <v>0</v>
      </c>
      <c r="Y28" s="7">
        <v>2</v>
      </c>
      <c r="Z28" s="7">
        <v>2</v>
      </c>
      <c r="AA28" s="7">
        <v>1</v>
      </c>
      <c r="AB28" s="7">
        <v>2</v>
      </c>
      <c r="AC28" s="7">
        <v>3</v>
      </c>
      <c r="AD28" s="7">
        <v>2</v>
      </c>
      <c r="AE28" s="60">
        <v>2</v>
      </c>
      <c r="AF28" s="60">
        <v>1</v>
      </c>
      <c r="AG28" s="60">
        <v>1</v>
      </c>
      <c r="AH28" s="60">
        <v>1</v>
      </c>
      <c r="AI28" s="60">
        <v>2</v>
      </c>
      <c r="AJ28" s="314">
        <f t="shared" si="0"/>
        <v>30</v>
      </c>
      <c r="AK28" s="293">
        <v>2.210759027266028</v>
      </c>
      <c r="AM28" s="50"/>
      <c r="AO28" s="220"/>
    </row>
    <row r="29" spans="3:41" ht="13.5">
      <c r="C29" s="8" t="s">
        <v>9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1</v>
      </c>
      <c r="J29" s="16">
        <v>0</v>
      </c>
      <c r="K29" s="16">
        <v>0</v>
      </c>
      <c r="L29" s="16">
        <v>1</v>
      </c>
      <c r="M29" s="16">
        <v>2</v>
      </c>
      <c r="N29" s="16">
        <v>3</v>
      </c>
      <c r="O29" s="16">
        <v>1</v>
      </c>
      <c r="P29" s="16">
        <v>1</v>
      </c>
      <c r="Q29" s="16">
        <v>0</v>
      </c>
      <c r="R29" s="16">
        <v>1</v>
      </c>
      <c r="U29" s="8" t="s">
        <v>9</v>
      </c>
      <c r="V29" s="16">
        <v>0</v>
      </c>
      <c r="W29" s="16">
        <v>1</v>
      </c>
      <c r="X29" s="16">
        <v>1</v>
      </c>
      <c r="Y29" s="16">
        <v>1</v>
      </c>
      <c r="Z29" s="16">
        <v>1</v>
      </c>
      <c r="AA29" s="16">
        <v>0</v>
      </c>
      <c r="AB29" s="16">
        <v>1</v>
      </c>
      <c r="AC29" s="16">
        <v>0</v>
      </c>
      <c r="AD29" s="16">
        <v>1</v>
      </c>
      <c r="AE29" s="69">
        <v>0</v>
      </c>
      <c r="AF29" s="69">
        <v>1</v>
      </c>
      <c r="AG29" s="69">
        <v>0</v>
      </c>
      <c r="AH29" s="69">
        <v>0</v>
      </c>
      <c r="AI29" s="69">
        <v>0</v>
      </c>
      <c r="AJ29" s="315">
        <f t="shared" si="0"/>
        <v>17</v>
      </c>
      <c r="AK29" s="294">
        <v>1.2527634487840826</v>
      </c>
      <c r="AM29" s="50"/>
      <c r="AO29" s="220"/>
    </row>
    <row r="30" spans="2:41" ht="13.5">
      <c r="B30" s="23"/>
      <c r="C30" s="37" t="s">
        <v>16</v>
      </c>
      <c r="D30" s="38">
        <v>0</v>
      </c>
      <c r="E30" s="38">
        <v>0</v>
      </c>
      <c r="F30" s="38">
        <v>10</v>
      </c>
      <c r="G30" s="38">
        <v>4</v>
      </c>
      <c r="H30" s="38">
        <v>21</v>
      </c>
      <c r="I30" s="38">
        <v>11</v>
      </c>
      <c r="J30" s="38">
        <v>26</v>
      </c>
      <c r="K30" s="38">
        <v>45</v>
      </c>
      <c r="L30" s="38">
        <v>33</v>
      </c>
      <c r="M30" s="38">
        <v>37</v>
      </c>
      <c r="N30" s="38">
        <v>47</v>
      </c>
      <c r="O30" s="38">
        <v>65</v>
      </c>
      <c r="P30" s="38">
        <v>49</v>
      </c>
      <c r="Q30" s="38">
        <v>58</v>
      </c>
      <c r="R30" s="38">
        <v>39</v>
      </c>
      <c r="T30" s="23"/>
      <c r="U30" s="37" t="s">
        <v>16</v>
      </c>
      <c r="V30" s="38">
        <v>53</v>
      </c>
      <c r="W30" s="38">
        <v>59</v>
      </c>
      <c r="X30" s="38">
        <v>55</v>
      </c>
      <c r="Y30" s="38">
        <v>48</v>
      </c>
      <c r="Z30" s="38">
        <v>62</v>
      </c>
      <c r="AA30" s="38">
        <v>60</v>
      </c>
      <c r="AB30" s="38">
        <v>76</v>
      </c>
      <c r="AC30" s="38">
        <v>76</v>
      </c>
      <c r="AD30" s="38">
        <v>60</v>
      </c>
      <c r="AE30" s="38">
        <v>71</v>
      </c>
      <c r="AF30" s="38">
        <v>59</v>
      </c>
      <c r="AG30" s="38">
        <f>SUM(AG22:AG29)</f>
        <v>71</v>
      </c>
      <c r="AH30" s="38">
        <f>SUM(AH22:AH29)</f>
        <v>65</v>
      </c>
      <c r="AI30" s="38">
        <f>SUM(AI22:AI29)</f>
        <v>97</v>
      </c>
      <c r="AJ30" s="316">
        <f t="shared" si="0"/>
        <v>1357</v>
      </c>
      <c r="AK30" s="308">
        <v>100</v>
      </c>
      <c r="AL30" s="50"/>
      <c r="AM30" s="50"/>
      <c r="AO30" s="220"/>
    </row>
    <row r="31" spans="2:41" ht="13.5">
      <c r="B31" s="2" t="s">
        <v>4</v>
      </c>
      <c r="C31" s="2" t="s">
        <v>19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2</v>
      </c>
      <c r="L31" s="17">
        <v>0</v>
      </c>
      <c r="M31" s="17">
        <v>1</v>
      </c>
      <c r="N31" s="17">
        <v>0</v>
      </c>
      <c r="O31" s="17">
        <v>0</v>
      </c>
      <c r="P31" s="17">
        <v>1</v>
      </c>
      <c r="Q31" s="17">
        <v>0</v>
      </c>
      <c r="R31" s="17">
        <v>1</v>
      </c>
      <c r="T31" s="2" t="s">
        <v>4</v>
      </c>
      <c r="U31" s="2" t="s">
        <v>19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1</v>
      </c>
      <c r="AB31" s="17">
        <v>0</v>
      </c>
      <c r="AC31" s="17">
        <v>0</v>
      </c>
      <c r="AD31" s="17">
        <v>0</v>
      </c>
      <c r="AE31" s="70">
        <v>0</v>
      </c>
      <c r="AF31" s="70">
        <v>0</v>
      </c>
      <c r="AG31" s="70">
        <v>0</v>
      </c>
      <c r="AH31" s="70">
        <v>0</v>
      </c>
      <c r="AI31" s="70">
        <v>0</v>
      </c>
      <c r="AJ31" s="317">
        <f t="shared" si="0"/>
        <v>6</v>
      </c>
      <c r="AK31" s="293">
        <v>0.4307250538406317</v>
      </c>
      <c r="AM31" s="50"/>
      <c r="AO31" s="220"/>
    </row>
    <row r="32" spans="3:41" ht="13.5">
      <c r="C32" s="53" t="s">
        <v>132</v>
      </c>
      <c r="D32" s="7">
        <v>0</v>
      </c>
      <c r="E32" s="7">
        <v>0</v>
      </c>
      <c r="F32" s="7">
        <v>0</v>
      </c>
      <c r="G32" s="7">
        <v>0</v>
      </c>
      <c r="H32" s="7">
        <v>4</v>
      </c>
      <c r="I32" s="7">
        <v>9</v>
      </c>
      <c r="J32" s="7">
        <v>86</v>
      </c>
      <c r="K32" s="7">
        <v>181</v>
      </c>
      <c r="L32" s="7">
        <v>76</v>
      </c>
      <c r="M32" s="7">
        <v>69</v>
      </c>
      <c r="N32" s="7">
        <v>39</v>
      </c>
      <c r="O32" s="7">
        <v>54</v>
      </c>
      <c r="P32" s="7">
        <v>41</v>
      </c>
      <c r="Q32" s="7">
        <v>38</v>
      </c>
      <c r="R32" s="7">
        <v>37</v>
      </c>
      <c r="U32" s="53" t="s">
        <v>132</v>
      </c>
      <c r="V32" s="7">
        <v>23</v>
      </c>
      <c r="W32" s="7">
        <v>19</v>
      </c>
      <c r="X32" s="7">
        <v>19</v>
      </c>
      <c r="Y32" s="7">
        <v>16</v>
      </c>
      <c r="Z32" s="7">
        <v>20</v>
      </c>
      <c r="AA32" s="7">
        <v>12</v>
      </c>
      <c r="AB32" s="7">
        <v>23</v>
      </c>
      <c r="AC32" s="7">
        <v>7</v>
      </c>
      <c r="AD32" s="7">
        <v>11</v>
      </c>
      <c r="AE32" s="60">
        <v>9</v>
      </c>
      <c r="AF32" s="60">
        <v>7</v>
      </c>
      <c r="AG32" s="60">
        <v>10</v>
      </c>
      <c r="AH32" s="60">
        <v>8</v>
      </c>
      <c r="AI32" s="60">
        <v>7</v>
      </c>
      <c r="AJ32" s="314">
        <f t="shared" si="0"/>
        <v>825</v>
      </c>
      <c r="AK32" s="293">
        <v>59.22469490308686</v>
      </c>
      <c r="AM32" s="50"/>
      <c r="AO32" s="220"/>
    </row>
    <row r="33" spans="3:41" ht="13.5">
      <c r="C33" s="2" t="s">
        <v>91</v>
      </c>
      <c r="D33" s="7">
        <v>0</v>
      </c>
      <c r="E33" s="7">
        <v>0</v>
      </c>
      <c r="F33" s="7">
        <v>0</v>
      </c>
      <c r="G33" s="7">
        <v>0</v>
      </c>
      <c r="H33" s="7">
        <v>2</v>
      </c>
      <c r="I33" s="7">
        <v>6</v>
      </c>
      <c r="J33" s="7">
        <v>7</v>
      </c>
      <c r="K33" s="7">
        <v>50</v>
      </c>
      <c r="L33" s="7">
        <v>27</v>
      </c>
      <c r="M33" s="7">
        <v>14</v>
      </c>
      <c r="N33" s="7">
        <v>15</v>
      </c>
      <c r="O33" s="7">
        <v>13</v>
      </c>
      <c r="P33" s="7">
        <v>15</v>
      </c>
      <c r="Q33" s="7">
        <v>13</v>
      </c>
      <c r="R33" s="7">
        <v>17</v>
      </c>
      <c r="U33" s="2" t="s">
        <v>91</v>
      </c>
      <c r="V33" s="7">
        <v>9</v>
      </c>
      <c r="W33" s="7">
        <v>11</v>
      </c>
      <c r="X33" s="7">
        <v>3</v>
      </c>
      <c r="Y33" s="7">
        <v>10</v>
      </c>
      <c r="Z33" s="7">
        <v>9</v>
      </c>
      <c r="AA33" s="7">
        <v>4</v>
      </c>
      <c r="AB33" s="7">
        <v>6</v>
      </c>
      <c r="AC33" s="7">
        <v>6</v>
      </c>
      <c r="AD33" s="7">
        <v>8</v>
      </c>
      <c r="AE33" s="60">
        <v>5</v>
      </c>
      <c r="AF33" s="60">
        <v>7</v>
      </c>
      <c r="AG33" s="60">
        <v>4</v>
      </c>
      <c r="AH33" s="60">
        <v>3</v>
      </c>
      <c r="AI33" s="60">
        <v>1</v>
      </c>
      <c r="AJ33" s="314">
        <f t="shared" si="0"/>
        <v>265</v>
      </c>
      <c r="AK33" s="293">
        <v>19.023689877961232</v>
      </c>
      <c r="AM33" s="50"/>
      <c r="AO33" s="220"/>
    </row>
    <row r="34" spans="3:41" ht="13.5">
      <c r="C34" s="2" t="s">
        <v>20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3</v>
      </c>
      <c r="J34" s="7">
        <v>11</v>
      </c>
      <c r="K34" s="7">
        <v>19</v>
      </c>
      <c r="L34" s="7">
        <v>10</v>
      </c>
      <c r="M34" s="7">
        <v>7</v>
      </c>
      <c r="N34" s="7">
        <v>5</v>
      </c>
      <c r="O34" s="7">
        <v>9</v>
      </c>
      <c r="P34" s="7">
        <v>13</v>
      </c>
      <c r="Q34" s="7">
        <v>7</v>
      </c>
      <c r="R34" s="7">
        <v>5</v>
      </c>
      <c r="U34" s="2" t="s">
        <v>20</v>
      </c>
      <c r="V34" s="7">
        <v>6</v>
      </c>
      <c r="W34" s="7">
        <v>4</v>
      </c>
      <c r="X34" s="7">
        <v>7</v>
      </c>
      <c r="Y34" s="7">
        <v>3</v>
      </c>
      <c r="Z34" s="7">
        <v>3</v>
      </c>
      <c r="AA34" s="7">
        <v>9</v>
      </c>
      <c r="AB34" s="7">
        <v>6</v>
      </c>
      <c r="AC34" s="7">
        <v>16</v>
      </c>
      <c r="AD34" s="7">
        <v>9</v>
      </c>
      <c r="AE34" s="60">
        <v>3</v>
      </c>
      <c r="AF34" s="60">
        <v>2</v>
      </c>
      <c r="AG34" s="60">
        <v>3</v>
      </c>
      <c r="AH34" s="60">
        <v>5</v>
      </c>
      <c r="AI34" s="60">
        <v>4</v>
      </c>
      <c r="AJ34" s="314">
        <f t="shared" si="0"/>
        <v>169</v>
      </c>
      <c r="AK34" s="293">
        <v>12.132089016511127</v>
      </c>
      <c r="AM34" s="50"/>
      <c r="AO34" s="220"/>
    </row>
    <row r="35" spans="3:41" ht="13.5">
      <c r="C35" s="2" t="s">
        <v>21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3</v>
      </c>
      <c r="L35" s="7">
        <v>2</v>
      </c>
      <c r="M35" s="7">
        <v>1</v>
      </c>
      <c r="N35" s="7">
        <v>0</v>
      </c>
      <c r="O35" s="7">
        <v>0</v>
      </c>
      <c r="P35" s="7">
        <v>0</v>
      </c>
      <c r="Q35" s="7">
        <v>0</v>
      </c>
      <c r="R35" s="7">
        <v>2</v>
      </c>
      <c r="U35" s="2" t="s">
        <v>21</v>
      </c>
      <c r="V35" s="7">
        <v>1</v>
      </c>
      <c r="W35" s="7">
        <v>0</v>
      </c>
      <c r="X35" s="7">
        <v>1</v>
      </c>
      <c r="Y35" s="7">
        <v>1</v>
      </c>
      <c r="Z35" s="7">
        <v>0</v>
      </c>
      <c r="AA35" s="7">
        <v>2</v>
      </c>
      <c r="AB35" s="7">
        <v>1</v>
      </c>
      <c r="AC35" s="7">
        <v>1</v>
      </c>
      <c r="AD35" s="7">
        <v>0</v>
      </c>
      <c r="AE35" s="60">
        <v>0</v>
      </c>
      <c r="AF35" s="60">
        <v>0</v>
      </c>
      <c r="AG35" s="60">
        <v>1</v>
      </c>
      <c r="AH35" s="60">
        <v>0</v>
      </c>
      <c r="AI35" s="60">
        <v>0</v>
      </c>
      <c r="AJ35" s="314">
        <f t="shared" si="0"/>
        <v>16</v>
      </c>
      <c r="AK35" s="293">
        <v>1.148600143575018</v>
      </c>
      <c r="AM35" s="50"/>
      <c r="AO35" s="220"/>
    </row>
    <row r="36" spans="3:41" ht="13.5">
      <c r="C36" s="2" t="s">
        <v>22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1</v>
      </c>
      <c r="K36" s="7">
        <v>18</v>
      </c>
      <c r="L36" s="7">
        <v>5</v>
      </c>
      <c r="M36" s="7">
        <v>3</v>
      </c>
      <c r="N36" s="7">
        <v>3</v>
      </c>
      <c r="O36" s="7">
        <v>2</v>
      </c>
      <c r="P36" s="7">
        <v>8</v>
      </c>
      <c r="Q36" s="7">
        <v>8</v>
      </c>
      <c r="R36" s="7">
        <v>3</v>
      </c>
      <c r="U36" s="2" t="s">
        <v>22</v>
      </c>
      <c r="V36" s="7">
        <v>2</v>
      </c>
      <c r="W36" s="7">
        <v>1</v>
      </c>
      <c r="X36" s="7">
        <v>5</v>
      </c>
      <c r="Y36" s="7">
        <v>3</v>
      </c>
      <c r="Z36" s="7">
        <v>2</v>
      </c>
      <c r="AA36" s="7">
        <v>1</v>
      </c>
      <c r="AB36" s="7">
        <v>3</v>
      </c>
      <c r="AC36" s="7">
        <v>5</v>
      </c>
      <c r="AD36" s="7">
        <v>4</v>
      </c>
      <c r="AE36" s="60">
        <v>1</v>
      </c>
      <c r="AF36" s="60">
        <v>1</v>
      </c>
      <c r="AG36" s="60">
        <v>2</v>
      </c>
      <c r="AH36" s="60">
        <v>0</v>
      </c>
      <c r="AI36" s="60">
        <v>1</v>
      </c>
      <c r="AJ36" s="314">
        <f t="shared" si="0"/>
        <v>82</v>
      </c>
      <c r="AK36" s="293">
        <v>5.886575735821967</v>
      </c>
      <c r="AM36" s="50"/>
      <c r="AO36" s="220"/>
    </row>
    <row r="37" spans="3:41" ht="13.5">
      <c r="C37" s="2" t="s">
        <v>23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1</v>
      </c>
      <c r="P37" s="7">
        <v>2</v>
      </c>
      <c r="Q37" s="7">
        <v>0</v>
      </c>
      <c r="R37" s="7">
        <v>0</v>
      </c>
      <c r="U37" s="2" t="s">
        <v>23</v>
      </c>
      <c r="V37" s="7">
        <v>0</v>
      </c>
      <c r="W37" s="7">
        <v>2</v>
      </c>
      <c r="X37" s="7">
        <v>3</v>
      </c>
      <c r="Y37" s="7">
        <v>1</v>
      </c>
      <c r="Z37" s="7">
        <v>1</v>
      </c>
      <c r="AA37" s="7">
        <v>2</v>
      </c>
      <c r="AB37" s="7">
        <v>1</v>
      </c>
      <c r="AC37" s="7">
        <v>1</v>
      </c>
      <c r="AD37" s="7">
        <v>1</v>
      </c>
      <c r="AE37" s="60">
        <v>0</v>
      </c>
      <c r="AF37" s="60">
        <v>1</v>
      </c>
      <c r="AG37" s="60">
        <v>0</v>
      </c>
      <c r="AH37" s="60">
        <v>1</v>
      </c>
      <c r="AI37" s="60">
        <v>0</v>
      </c>
      <c r="AJ37" s="314">
        <f t="shared" si="0"/>
        <v>17</v>
      </c>
      <c r="AK37" s="293">
        <v>1.2203876525484567</v>
      </c>
      <c r="AM37" s="50"/>
      <c r="AO37" s="220"/>
    </row>
    <row r="38" spans="3:41" ht="13.5">
      <c r="C38" s="8" t="s">
        <v>9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2</v>
      </c>
      <c r="O38" s="16">
        <v>2</v>
      </c>
      <c r="P38" s="16">
        <v>0</v>
      </c>
      <c r="Q38" s="16">
        <v>1</v>
      </c>
      <c r="R38" s="16">
        <v>2</v>
      </c>
      <c r="U38" s="8" t="s">
        <v>9</v>
      </c>
      <c r="V38" s="16">
        <v>0</v>
      </c>
      <c r="W38" s="16">
        <v>0</v>
      </c>
      <c r="X38" s="16">
        <v>0</v>
      </c>
      <c r="Y38" s="16">
        <v>1</v>
      </c>
      <c r="Z38" s="16">
        <v>3</v>
      </c>
      <c r="AA38" s="16">
        <v>0</v>
      </c>
      <c r="AB38" s="16">
        <v>0</v>
      </c>
      <c r="AC38" s="16">
        <v>1</v>
      </c>
      <c r="AD38" s="16">
        <v>0</v>
      </c>
      <c r="AE38" s="69">
        <v>0</v>
      </c>
      <c r="AF38" s="69">
        <v>1</v>
      </c>
      <c r="AG38" s="69">
        <v>0</v>
      </c>
      <c r="AH38" s="69">
        <v>0</v>
      </c>
      <c r="AI38" s="69">
        <v>0</v>
      </c>
      <c r="AJ38" s="315">
        <f t="shared" si="0"/>
        <v>13</v>
      </c>
      <c r="AK38" s="294">
        <v>0.9332376166547021</v>
      </c>
      <c r="AM38" s="50"/>
      <c r="AO38" s="220"/>
    </row>
    <row r="39" spans="1:41" ht="14.25" thickBot="1">
      <c r="A39" s="9"/>
      <c r="B39" s="18"/>
      <c r="C39" s="13" t="s">
        <v>16</v>
      </c>
      <c r="D39" s="39">
        <v>0</v>
      </c>
      <c r="E39" s="39">
        <v>0</v>
      </c>
      <c r="F39" s="39">
        <v>0</v>
      </c>
      <c r="G39" s="39">
        <v>0</v>
      </c>
      <c r="H39" s="39">
        <v>6</v>
      </c>
      <c r="I39" s="39">
        <v>18</v>
      </c>
      <c r="J39" s="39">
        <v>105</v>
      </c>
      <c r="K39" s="39">
        <v>273</v>
      </c>
      <c r="L39" s="39">
        <v>120</v>
      </c>
      <c r="M39" s="39">
        <v>95</v>
      </c>
      <c r="N39" s="39">
        <v>64</v>
      </c>
      <c r="O39" s="39">
        <v>81</v>
      </c>
      <c r="P39" s="39">
        <v>80</v>
      </c>
      <c r="Q39" s="39">
        <v>67</v>
      </c>
      <c r="R39" s="39">
        <v>67</v>
      </c>
      <c r="S39" s="9"/>
      <c r="T39" s="18"/>
      <c r="U39" s="13" t="s">
        <v>16</v>
      </c>
      <c r="V39" s="39">
        <v>41</v>
      </c>
      <c r="W39" s="39">
        <v>37</v>
      </c>
      <c r="X39" s="39">
        <v>38</v>
      </c>
      <c r="Y39" s="39">
        <v>35</v>
      </c>
      <c r="Z39" s="39">
        <v>38</v>
      </c>
      <c r="AA39" s="39">
        <v>31</v>
      </c>
      <c r="AB39" s="39">
        <v>40</v>
      </c>
      <c r="AC39" s="39">
        <v>37</v>
      </c>
      <c r="AD39" s="39">
        <v>33</v>
      </c>
      <c r="AE39" s="39">
        <v>18</v>
      </c>
      <c r="AF39" s="39">
        <v>19</v>
      </c>
      <c r="AG39" s="39">
        <f>SUM(AG31:AG38)</f>
        <v>20</v>
      </c>
      <c r="AH39" s="39">
        <f>SUM(AH31:AH38)</f>
        <v>17</v>
      </c>
      <c r="AI39" s="39">
        <f>SUM(AI31:AI38)</f>
        <v>13</v>
      </c>
      <c r="AJ39" s="273">
        <f t="shared" si="0"/>
        <v>1393</v>
      </c>
      <c r="AK39" s="309">
        <v>100</v>
      </c>
      <c r="AL39" s="50"/>
      <c r="AM39" s="50"/>
      <c r="AO39" s="220"/>
    </row>
    <row r="40" spans="3:39" ht="13.5">
      <c r="C40" s="1" t="s">
        <v>135</v>
      </c>
      <c r="U40" s="1"/>
      <c r="AE40" s="209"/>
      <c r="AF40" s="209"/>
      <c r="AG40" s="209"/>
      <c r="AH40" s="209"/>
      <c r="AI40" s="209"/>
      <c r="AJ40" s="210"/>
      <c r="AK40" s="209"/>
      <c r="AM40" s="50"/>
    </row>
    <row r="41" spans="3:39" ht="13.5">
      <c r="C41" s="1" t="s">
        <v>134</v>
      </c>
      <c r="U41" s="1"/>
      <c r="AE41" s="209"/>
      <c r="AF41" s="209"/>
      <c r="AG41" s="209"/>
      <c r="AH41" s="209"/>
      <c r="AI41" s="209"/>
      <c r="AJ41" s="210"/>
      <c r="AK41" s="209"/>
      <c r="AL41" s="50"/>
      <c r="AM41" s="50"/>
    </row>
    <row r="42" spans="3:39" ht="7.5" customHeight="1">
      <c r="C42" s="1"/>
      <c r="U42" s="1"/>
      <c r="AE42" s="209"/>
      <c r="AF42" s="209"/>
      <c r="AG42" s="209"/>
      <c r="AH42" s="209"/>
      <c r="AI42" s="209"/>
      <c r="AJ42" s="210"/>
      <c r="AK42" s="209"/>
      <c r="AM42" s="50"/>
    </row>
    <row r="43" spans="1:39" ht="24" customHeight="1" thickBot="1">
      <c r="A43" s="55" t="s">
        <v>148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55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212"/>
      <c r="AF43" s="212"/>
      <c r="AG43" s="212"/>
      <c r="AH43" s="212"/>
      <c r="AI43" s="212"/>
      <c r="AJ43" s="213"/>
      <c r="AK43" s="212"/>
      <c r="AM43" s="50"/>
    </row>
    <row r="44" spans="1:39" ht="14.25" thickBot="1">
      <c r="A44" s="54"/>
      <c r="B44" s="54"/>
      <c r="C44" s="54" t="s">
        <v>136</v>
      </c>
      <c r="D44" s="19"/>
      <c r="E44" s="19"/>
      <c r="F44" s="19"/>
      <c r="G44" s="19"/>
      <c r="H44" s="19"/>
      <c r="I44" s="19"/>
      <c r="J44" s="19"/>
      <c r="K44" s="19" t="s">
        <v>90</v>
      </c>
      <c r="L44" s="19"/>
      <c r="M44" s="19"/>
      <c r="N44" s="19"/>
      <c r="O44" s="19"/>
      <c r="P44" s="19"/>
      <c r="Q44" s="19"/>
      <c r="R44" s="19"/>
      <c r="S44" s="54"/>
      <c r="T44" s="54"/>
      <c r="U44" s="54" t="s">
        <v>136</v>
      </c>
      <c r="V44" s="19"/>
      <c r="W44" s="19"/>
      <c r="X44" s="19"/>
      <c r="Y44" s="19"/>
      <c r="Z44" s="19" t="s">
        <v>90</v>
      </c>
      <c r="AA44" s="19"/>
      <c r="AB44" s="19"/>
      <c r="AC44" s="19"/>
      <c r="AD44" s="19"/>
      <c r="AE44" s="19"/>
      <c r="AF44" s="19"/>
      <c r="AG44" s="19"/>
      <c r="AH44" s="19"/>
      <c r="AI44" s="19"/>
      <c r="AJ44" s="79"/>
      <c r="AK44" s="19"/>
      <c r="AM44" s="50"/>
    </row>
    <row r="45" spans="1:39" ht="14.25" thickBot="1">
      <c r="A45" s="13" t="s">
        <v>10</v>
      </c>
      <c r="B45" s="13" t="s">
        <v>11</v>
      </c>
      <c r="C45" s="52" t="s">
        <v>131</v>
      </c>
      <c r="D45" s="4">
        <v>1985</v>
      </c>
      <c r="E45" s="4">
        <v>1986</v>
      </c>
      <c r="F45" s="4">
        <v>1987</v>
      </c>
      <c r="G45" s="4">
        <v>1988</v>
      </c>
      <c r="H45" s="4">
        <v>1989</v>
      </c>
      <c r="I45" s="4">
        <v>1990</v>
      </c>
      <c r="J45" s="4">
        <v>1991</v>
      </c>
      <c r="K45" s="4">
        <v>1992</v>
      </c>
      <c r="L45" s="4">
        <v>1993</v>
      </c>
      <c r="M45" s="4">
        <v>1994</v>
      </c>
      <c r="N45" s="4">
        <v>1995</v>
      </c>
      <c r="O45" s="4">
        <v>1996</v>
      </c>
      <c r="P45" s="4">
        <v>1997</v>
      </c>
      <c r="Q45" s="4">
        <v>1998</v>
      </c>
      <c r="R45" s="4">
        <v>1999</v>
      </c>
      <c r="S45" s="13" t="s">
        <v>10</v>
      </c>
      <c r="T45" s="13" t="s">
        <v>11</v>
      </c>
      <c r="U45" s="52" t="s">
        <v>131</v>
      </c>
      <c r="V45" s="4">
        <v>2000</v>
      </c>
      <c r="W45" s="4">
        <v>2001</v>
      </c>
      <c r="X45" s="4">
        <v>2002</v>
      </c>
      <c r="Y45" s="4">
        <v>2003</v>
      </c>
      <c r="Z45" s="4">
        <v>2004</v>
      </c>
      <c r="AA45" s="4">
        <v>2005</v>
      </c>
      <c r="AB45" s="4">
        <v>2006</v>
      </c>
      <c r="AC45" s="4">
        <v>2007</v>
      </c>
      <c r="AD45" s="4">
        <v>2008</v>
      </c>
      <c r="AE45" s="4">
        <v>2009</v>
      </c>
      <c r="AF45" s="4">
        <v>2010</v>
      </c>
      <c r="AG45" s="4">
        <v>2011</v>
      </c>
      <c r="AH45" s="4">
        <v>2012</v>
      </c>
      <c r="AI45" s="4">
        <v>2013</v>
      </c>
      <c r="AJ45" s="310" t="s">
        <v>16</v>
      </c>
      <c r="AK45" s="5" t="s">
        <v>114</v>
      </c>
      <c r="AL45" s="10"/>
      <c r="AM45" s="10"/>
    </row>
    <row r="46" spans="1:43" ht="13.5">
      <c r="A46" s="2" t="s">
        <v>74</v>
      </c>
      <c r="B46" s="2" t="s">
        <v>17</v>
      </c>
      <c r="C46" s="2" t="s">
        <v>19</v>
      </c>
      <c r="D46" s="40">
        <v>0</v>
      </c>
      <c r="E46" s="40">
        <v>0</v>
      </c>
      <c r="F46" s="40">
        <v>0</v>
      </c>
      <c r="G46" s="40">
        <v>2</v>
      </c>
      <c r="H46" s="40">
        <v>2</v>
      </c>
      <c r="I46" s="40">
        <v>2</v>
      </c>
      <c r="J46" s="40">
        <v>0</v>
      </c>
      <c r="K46" s="40">
        <v>2</v>
      </c>
      <c r="L46" s="40">
        <v>0</v>
      </c>
      <c r="M46" s="40">
        <v>6</v>
      </c>
      <c r="N46" s="40">
        <v>5</v>
      </c>
      <c r="O46" s="40">
        <v>7</v>
      </c>
      <c r="P46" s="40">
        <v>10</v>
      </c>
      <c r="Q46" s="40">
        <v>11</v>
      </c>
      <c r="R46" s="40">
        <v>9</v>
      </c>
      <c r="S46" s="2" t="s">
        <v>74</v>
      </c>
      <c r="T46" s="2" t="s">
        <v>17</v>
      </c>
      <c r="U46" s="2" t="s">
        <v>19</v>
      </c>
      <c r="V46" s="40">
        <v>6</v>
      </c>
      <c r="W46" s="40">
        <v>6</v>
      </c>
      <c r="X46" s="40">
        <v>8</v>
      </c>
      <c r="Y46" s="40">
        <v>16</v>
      </c>
      <c r="Z46" s="40">
        <v>15</v>
      </c>
      <c r="AA46" s="40">
        <v>17</v>
      </c>
      <c r="AB46" s="40">
        <v>23</v>
      </c>
      <c r="AC46" s="40">
        <v>27</v>
      </c>
      <c r="AD46" s="40">
        <v>22</v>
      </c>
      <c r="AE46" s="203">
        <v>25</v>
      </c>
      <c r="AF46" s="203">
        <v>19</v>
      </c>
      <c r="AG46" s="203">
        <v>19</v>
      </c>
      <c r="AH46" s="203">
        <v>17</v>
      </c>
      <c r="AI46" s="203">
        <v>26</v>
      </c>
      <c r="AJ46" s="401">
        <f>SUM(D46:R46,V46:AI46)</f>
        <v>302</v>
      </c>
      <c r="AK46" s="293">
        <v>5.319711115025542</v>
      </c>
      <c r="AM46" s="50"/>
      <c r="AO46" s="220"/>
      <c r="AQ46" s="220"/>
    </row>
    <row r="47" spans="3:43" ht="13.5">
      <c r="C47" s="53" t="s">
        <v>132</v>
      </c>
      <c r="D47" s="7">
        <v>0</v>
      </c>
      <c r="E47" s="7">
        <v>0</v>
      </c>
      <c r="F47" s="7">
        <v>1</v>
      </c>
      <c r="G47" s="7">
        <v>3</v>
      </c>
      <c r="H47" s="7">
        <v>2</v>
      </c>
      <c r="I47" s="7">
        <v>4</v>
      </c>
      <c r="J47" s="7">
        <v>5</v>
      </c>
      <c r="K47" s="7">
        <v>10</v>
      </c>
      <c r="L47" s="7">
        <v>19</v>
      </c>
      <c r="M47" s="7">
        <v>23</v>
      </c>
      <c r="N47" s="7">
        <v>44</v>
      </c>
      <c r="O47" s="7">
        <v>74</v>
      </c>
      <c r="P47" s="7">
        <v>70</v>
      </c>
      <c r="Q47" s="7">
        <v>70</v>
      </c>
      <c r="R47" s="7">
        <v>87</v>
      </c>
      <c r="U47" s="53" t="s">
        <v>132</v>
      </c>
      <c r="V47" s="7">
        <v>99</v>
      </c>
      <c r="W47" s="7">
        <v>79</v>
      </c>
      <c r="X47" s="7">
        <v>89</v>
      </c>
      <c r="Y47" s="7">
        <v>80</v>
      </c>
      <c r="Z47" s="7">
        <v>91</v>
      </c>
      <c r="AA47" s="7">
        <v>77</v>
      </c>
      <c r="AB47" s="7">
        <v>78</v>
      </c>
      <c r="AC47" s="7">
        <v>75</v>
      </c>
      <c r="AD47" s="7">
        <v>79</v>
      </c>
      <c r="AE47" s="60">
        <v>70</v>
      </c>
      <c r="AF47" s="60">
        <v>73</v>
      </c>
      <c r="AG47" s="60">
        <v>76</v>
      </c>
      <c r="AH47" s="60">
        <v>89</v>
      </c>
      <c r="AI47" s="60">
        <v>94</v>
      </c>
      <c r="AJ47" s="314">
        <f aca="true" t="shared" si="1" ref="AJ47:AJ81">SUM(D47:R47,V47:AI47)</f>
        <v>1561</v>
      </c>
      <c r="AK47" s="293">
        <v>27.49691738594328</v>
      </c>
      <c r="AM47" s="50"/>
      <c r="AO47" s="220"/>
      <c r="AQ47" s="220"/>
    </row>
    <row r="48" spans="3:43" ht="13.5">
      <c r="C48" s="2" t="s">
        <v>91</v>
      </c>
      <c r="D48" s="7">
        <v>5</v>
      </c>
      <c r="E48" s="7">
        <v>1</v>
      </c>
      <c r="F48" s="7">
        <v>4</v>
      </c>
      <c r="G48" s="7">
        <v>2</v>
      </c>
      <c r="H48" s="7">
        <v>7</v>
      </c>
      <c r="I48" s="7">
        <v>8</v>
      </c>
      <c r="J48" s="7">
        <v>12</v>
      </c>
      <c r="K48" s="7">
        <v>15</v>
      </c>
      <c r="L48" s="7">
        <v>14</v>
      </c>
      <c r="M48" s="7">
        <v>46</v>
      </c>
      <c r="N48" s="7">
        <v>37</v>
      </c>
      <c r="O48" s="7">
        <v>49</v>
      </c>
      <c r="P48" s="7">
        <v>57</v>
      </c>
      <c r="Q48" s="7">
        <v>49</v>
      </c>
      <c r="R48" s="7">
        <v>62</v>
      </c>
      <c r="U48" s="2" t="s">
        <v>91</v>
      </c>
      <c r="V48" s="7">
        <v>74</v>
      </c>
      <c r="W48" s="7">
        <v>73</v>
      </c>
      <c r="X48" s="7">
        <v>75</v>
      </c>
      <c r="Y48" s="7">
        <v>78</v>
      </c>
      <c r="Z48" s="7">
        <v>86</v>
      </c>
      <c r="AA48" s="7">
        <v>79</v>
      </c>
      <c r="AB48" s="7">
        <v>92</v>
      </c>
      <c r="AC48" s="7">
        <v>79</v>
      </c>
      <c r="AD48" s="7">
        <v>83</v>
      </c>
      <c r="AE48" s="60">
        <v>87</v>
      </c>
      <c r="AF48" s="60">
        <v>91</v>
      </c>
      <c r="AG48" s="60">
        <v>70</v>
      </c>
      <c r="AH48" s="60">
        <v>77</v>
      </c>
      <c r="AI48" s="60">
        <v>97</v>
      </c>
      <c r="AJ48" s="314">
        <f t="shared" si="1"/>
        <v>1509</v>
      </c>
      <c r="AK48" s="293">
        <v>26.58094063766074</v>
      </c>
      <c r="AM48" s="50"/>
      <c r="AO48" s="220"/>
      <c r="AQ48" s="220"/>
    </row>
    <row r="49" spans="3:43" ht="13.5">
      <c r="C49" s="2" t="s">
        <v>20</v>
      </c>
      <c r="D49" s="7">
        <v>0</v>
      </c>
      <c r="E49" s="7">
        <v>0</v>
      </c>
      <c r="F49" s="7">
        <v>0</v>
      </c>
      <c r="G49" s="7">
        <v>1</v>
      </c>
      <c r="H49" s="7">
        <v>1</v>
      </c>
      <c r="I49" s="7">
        <v>1</v>
      </c>
      <c r="J49" s="7">
        <v>0</v>
      </c>
      <c r="K49" s="7">
        <v>0</v>
      </c>
      <c r="L49" s="7">
        <v>5</v>
      </c>
      <c r="M49" s="7">
        <v>5</v>
      </c>
      <c r="N49" s="7">
        <v>9</v>
      </c>
      <c r="O49" s="7">
        <v>8</v>
      </c>
      <c r="P49" s="7">
        <v>5</v>
      </c>
      <c r="Q49" s="7">
        <v>7</v>
      </c>
      <c r="R49" s="7">
        <v>15</v>
      </c>
      <c r="U49" s="2" t="s">
        <v>20</v>
      </c>
      <c r="V49" s="7">
        <v>15</v>
      </c>
      <c r="W49" s="7">
        <v>14</v>
      </c>
      <c r="X49" s="7">
        <v>13</v>
      </c>
      <c r="Y49" s="7">
        <v>19</v>
      </c>
      <c r="Z49" s="7">
        <v>23</v>
      </c>
      <c r="AA49" s="7">
        <v>33</v>
      </c>
      <c r="AB49" s="7">
        <v>40</v>
      </c>
      <c r="AC49" s="7">
        <v>45</v>
      </c>
      <c r="AD49" s="7">
        <v>51</v>
      </c>
      <c r="AE49" s="60">
        <v>45</v>
      </c>
      <c r="AF49" s="60">
        <v>68</v>
      </c>
      <c r="AG49" s="60">
        <v>72</v>
      </c>
      <c r="AH49" s="60">
        <v>50</v>
      </c>
      <c r="AI49" s="60">
        <v>57</v>
      </c>
      <c r="AJ49" s="314">
        <f t="shared" si="1"/>
        <v>602</v>
      </c>
      <c r="AK49" s="293">
        <v>10.60419235511714</v>
      </c>
      <c r="AM49" s="50"/>
      <c r="AO49" s="220"/>
      <c r="AQ49" s="220"/>
    </row>
    <row r="50" spans="3:43" ht="13.5">
      <c r="C50" s="2" t="s">
        <v>21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2</v>
      </c>
      <c r="L50" s="7">
        <v>1</v>
      </c>
      <c r="M50" s="7">
        <v>2</v>
      </c>
      <c r="N50" s="7">
        <v>1</v>
      </c>
      <c r="O50" s="7">
        <v>2</v>
      </c>
      <c r="P50" s="7">
        <v>0</v>
      </c>
      <c r="Q50" s="7">
        <v>1</v>
      </c>
      <c r="R50" s="7">
        <v>0</v>
      </c>
      <c r="U50" s="2" t="s">
        <v>21</v>
      </c>
      <c r="V50" s="7">
        <v>2</v>
      </c>
      <c r="W50" s="7">
        <v>0</v>
      </c>
      <c r="X50" s="7">
        <v>2</v>
      </c>
      <c r="Y50" s="7">
        <v>3</v>
      </c>
      <c r="Z50" s="7">
        <v>2</v>
      </c>
      <c r="AA50" s="7">
        <v>5</v>
      </c>
      <c r="AB50" s="7">
        <v>5</v>
      </c>
      <c r="AC50" s="7">
        <v>4</v>
      </c>
      <c r="AD50" s="7">
        <v>4</v>
      </c>
      <c r="AE50" s="60">
        <v>6</v>
      </c>
      <c r="AF50" s="60">
        <v>5</v>
      </c>
      <c r="AG50" s="60">
        <v>7</v>
      </c>
      <c r="AH50" s="60">
        <v>7</v>
      </c>
      <c r="AI50" s="60">
        <v>6</v>
      </c>
      <c r="AJ50" s="314">
        <f t="shared" si="1"/>
        <v>67</v>
      </c>
      <c r="AK50" s="293">
        <v>1.1802008102871235</v>
      </c>
      <c r="AM50" s="50"/>
      <c r="AO50" s="220"/>
      <c r="AQ50" s="220"/>
    </row>
    <row r="51" spans="3:43" ht="13.5">
      <c r="C51" s="2" t="s">
        <v>22</v>
      </c>
      <c r="D51" s="7">
        <v>0</v>
      </c>
      <c r="E51" s="7">
        <v>1</v>
      </c>
      <c r="F51" s="7">
        <v>0</v>
      </c>
      <c r="G51" s="7">
        <v>1</v>
      </c>
      <c r="H51" s="7">
        <v>1</v>
      </c>
      <c r="I51" s="7">
        <v>3</v>
      </c>
      <c r="J51" s="7">
        <v>3</v>
      </c>
      <c r="K51" s="7">
        <v>3</v>
      </c>
      <c r="L51" s="7">
        <v>6</v>
      </c>
      <c r="M51" s="7">
        <v>4</v>
      </c>
      <c r="N51" s="7">
        <v>9</v>
      </c>
      <c r="O51" s="7">
        <v>11</v>
      </c>
      <c r="P51" s="7">
        <v>18</v>
      </c>
      <c r="Q51" s="7">
        <v>13</v>
      </c>
      <c r="R51" s="7">
        <v>26</v>
      </c>
      <c r="U51" s="2" t="s">
        <v>22</v>
      </c>
      <c r="V51" s="7">
        <v>27</v>
      </c>
      <c r="W51" s="7">
        <v>32</v>
      </c>
      <c r="X51" s="7">
        <v>33</v>
      </c>
      <c r="Y51" s="7">
        <v>29</v>
      </c>
      <c r="Z51" s="7">
        <v>42</v>
      </c>
      <c r="AA51" s="7">
        <v>47</v>
      </c>
      <c r="AB51" s="7">
        <v>61</v>
      </c>
      <c r="AC51" s="7">
        <v>64</v>
      </c>
      <c r="AD51" s="7">
        <v>68</v>
      </c>
      <c r="AE51" s="60">
        <v>95</v>
      </c>
      <c r="AF51" s="60">
        <v>94</v>
      </c>
      <c r="AG51" s="60">
        <v>97</v>
      </c>
      <c r="AH51" s="60">
        <v>81</v>
      </c>
      <c r="AI51" s="60">
        <v>88</v>
      </c>
      <c r="AJ51" s="314">
        <f t="shared" si="1"/>
        <v>957</v>
      </c>
      <c r="AK51" s="293">
        <v>16.857495155892195</v>
      </c>
      <c r="AM51" s="50"/>
      <c r="AO51" s="220"/>
      <c r="AQ51" s="220"/>
    </row>
    <row r="52" spans="3:43" ht="13.5">
      <c r="C52" s="2" t="s">
        <v>23</v>
      </c>
      <c r="D52" s="7">
        <v>0</v>
      </c>
      <c r="E52" s="7">
        <v>0</v>
      </c>
      <c r="F52" s="7">
        <v>0</v>
      </c>
      <c r="G52" s="7">
        <v>0</v>
      </c>
      <c r="H52" s="7">
        <v>2</v>
      </c>
      <c r="I52" s="7">
        <v>0</v>
      </c>
      <c r="J52" s="7">
        <v>0</v>
      </c>
      <c r="K52" s="7">
        <v>2</v>
      </c>
      <c r="L52" s="7">
        <v>4</v>
      </c>
      <c r="M52" s="7">
        <v>0</v>
      </c>
      <c r="N52" s="7">
        <v>1</v>
      </c>
      <c r="O52" s="7">
        <v>0</v>
      </c>
      <c r="P52" s="7">
        <v>1</v>
      </c>
      <c r="Q52" s="7">
        <v>2</v>
      </c>
      <c r="R52" s="7">
        <v>5</v>
      </c>
      <c r="U52" s="2" t="s">
        <v>23</v>
      </c>
      <c r="V52" s="7">
        <v>6</v>
      </c>
      <c r="W52" s="7">
        <v>5</v>
      </c>
      <c r="X52" s="7">
        <v>3</v>
      </c>
      <c r="Y52" s="7">
        <v>11</v>
      </c>
      <c r="Z52" s="7">
        <v>18</v>
      </c>
      <c r="AA52" s="7">
        <v>15</v>
      </c>
      <c r="AB52" s="7">
        <v>16</v>
      </c>
      <c r="AC52" s="7">
        <v>18</v>
      </c>
      <c r="AD52" s="7">
        <v>22</v>
      </c>
      <c r="AE52" s="60">
        <v>14</v>
      </c>
      <c r="AF52" s="60">
        <v>31</v>
      </c>
      <c r="AG52" s="60">
        <v>26</v>
      </c>
      <c r="AH52" s="60">
        <v>31</v>
      </c>
      <c r="AI52" s="60">
        <v>29</v>
      </c>
      <c r="AJ52" s="314">
        <f t="shared" si="1"/>
        <v>262</v>
      </c>
      <c r="AK52" s="293">
        <v>4.615113616346662</v>
      </c>
      <c r="AM52" s="50"/>
      <c r="AO52" s="220"/>
      <c r="AQ52" s="220"/>
    </row>
    <row r="53" spans="3:43" ht="13.5">
      <c r="C53" s="8" t="s">
        <v>9</v>
      </c>
      <c r="D53" s="16">
        <v>0</v>
      </c>
      <c r="E53" s="16">
        <v>1</v>
      </c>
      <c r="F53" s="16">
        <v>1</v>
      </c>
      <c r="G53" s="16">
        <v>0</v>
      </c>
      <c r="H53" s="16">
        <v>0</v>
      </c>
      <c r="I53" s="16">
        <v>0</v>
      </c>
      <c r="J53" s="16">
        <v>4</v>
      </c>
      <c r="K53" s="16">
        <v>2</v>
      </c>
      <c r="L53" s="16">
        <v>4</v>
      </c>
      <c r="M53" s="16">
        <v>5</v>
      </c>
      <c r="N53" s="16">
        <v>2</v>
      </c>
      <c r="O53" s="16">
        <v>5</v>
      </c>
      <c r="P53" s="16">
        <v>9</v>
      </c>
      <c r="Q53" s="16">
        <v>5</v>
      </c>
      <c r="R53" s="16">
        <v>8</v>
      </c>
      <c r="U53" s="8" t="s">
        <v>9</v>
      </c>
      <c r="V53" s="16">
        <v>10</v>
      </c>
      <c r="W53" s="16">
        <v>12</v>
      </c>
      <c r="X53" s="16">
        <v>9</v>
      </c>
      <c r="Y53" s="16">
        <v>16</v>
      </c>
      <c r="Z53" s="16">
        <v>13</v>
      </c>
      <c r="AA53" s="16">
        <v>18</v>
      </c>
      <c r="AB53" s="16">
        <v>20</v>
      </c>
      <c r="AC53" s="16">
        <v>31</v>
      </c>
      <c r="AD53" s="16">
        <v>30</v>
      </c>
      <c r="AE53" s="69">
        <v>44</v>
      </c>
      <c r="AF53" s="69">
        <v>40</v>
      </c>
      <c r="AG53" s="69">
        <v>52</v>
      </c>
      <c r="AH53" s="69">
        <v>35</v>
      </c>
      <c r="AI53" s="69">
        <v>41</v>
      </c>
      <c r="AJ53" s="315">
        <f t="shared" si="1"/>
        <v>417</v>
      </c>
      <c r="AK53" s="294">
        <v>7.3454289237273205</v>
      </c>
      <c r="AM53" s="50"/>
      <c r="AO53" s="220"/>
      <c r="AQ53" s="220"/>
    </row>
    <row r="54" spans="2:43" ht="13.5">
      <c r="B54" s="23"/>
      <c r="C54" s="37" t="s">
        <v>16</v>
      </c>
      <c r="D54" s="38">
        <v>5</v>
      </c>
      <c r="E54" s="38">
        <v>3</v>
      </c>
      <c r="F54" s="38">
        <v>6</v>
      </c>
      <c r="G54" s="38">
        <v>9</v>
      </c>
      <c r="H54" s="38">
        <v>15</v>
      </c>
      <c r="I54" s="38">
        <v>18</v>
      </c>
      <c r="J54" s="38">
        <v>24</v>
      </c>
      <c r="K54" s="38">
        <v>36</v>
      </c>
      <c r="L54" s="38">
        <v>53</v>
      </c>
      <c r="M54" s="38">
        <v>91</v>
      </c>
      <c r="N54" s="38">
        <v>108</v>
      </c>
      <c r="O54" s="38">
        <v>156</v>
      </c>
      <c r="P54" s="38">
        <v>170</v>
      </c>
      <c r="Q54" s="38">
        <v>158</v>
      </c>
      <c r="R54" s="38">
        <v>212</v>
      </c>
      <c r="T54" s="23"/>
      <c r="U54" s="37" t="s">
        <v>16</v>
      </c>
      <c r="V54" s="38">
        <v>239</v>
      </c>
      <c r="W54" s="38">
        <v>221</v>
      </c>
      <c r="X54" s="38">
        <v>232</v>
      </c>
      <c r="Y54" s="38">
        <v>252</v>
      </c>
      <c r="Z54" s="38">
        <v>290</v>
      </c>
      <c r="AA54" s="38">
        <v>291</v>
      </c>
      <c r="AB54" s="38">
        <v>335</v>
      </c>
      <c r="AC54" s="38">
        <v>343</v>
      </c>
      <c r="AD54" s="38">
        <v>359</v>
      </c>
      <c r="AE54" s="38">
        <v>386</v>
      </c>
      <c r="AF54" s="38">
        <v>421</v>
      </c>
      <c r="AG54" s="38">
        <f>SUM(AG46:AG53)</f>
        <v>419</v>
      </c>
      <c r="AH54" s="38">
        <f>SUM(AH46:AH53)</f>
        <v>387</v>
      </c>
      <c r="AI54" s="38">
        <f>SUM(AI46:AI53)</f>
        <v>438</v>
      </c>
      <c r="AJ54" s="316">
        <f t="shared" si="1"/>
        <v>5677</v>
      </c>
      <c r="AK54" s="308">
        <v>100</v>
      </c>
      <c r="AL54" s="50"/>
      <c r="AM54" s="50"/>
      <c r="AO54" s="220"/>
      <c r="AQ54" s="220"/>
    </row>
    <row r="55" spans="2:43" ht="13.5">
      <c r="B55" s="2" t="s">
        <v>4</v>
      </c>
      <c r="C55" s="2" t="s">
        <v>19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2</v>
      </c>
      <c r="O55" s="17">
        <v>3</v>
      </c>
      <c r="P55" s="17">
        <v>1</v>
      </c>
      <c r="Q55" s="17">
        <v>1</v>
      </c>
      <c r="R55" s="17">
        <v>0</v>
      </c>
      <c r="T55" s="2" t="s">
        <v>4</v>
      </c>
      <c r="U55" s="2" t="s">
        <v>19</v>
      </c>
      <c r="V55" s="17">
        <v>0</v>
      </c>
      <c r="W55" s="17">
        <v>4</v>
      </c>
      <c r="X55" s="17">
        <v>2</v>
      </c>
      <c r="Y55" s="17">
        <v>0</v>
      </c>
      <c r="Z55" s="17">
        <v>1</v>
      </c>
      <c r="AA55" s="17">
        <v>2</v>
      </c>
      <c r="AB55" s="17">
        <v>3</v>
      </c>
      <c r="AC55" s="17">
        <v>1</v>
      </c>
      <c r="AD55" s="17">
        <v>3</v>
      </c>
      <c r="AE55" s="70">
        <v>1</v>
      </c>
      <c r="AF55" s="70">
        <v>0</v>
      </c>
      <c r="AG55" s="70">
        <v>0</v>
      </c>
      <c r="AH55" s="70">
        <v>2</v>
      </c>
      <c r="AI55" s="70">
        <v>0</v>
      </c>
      <c r="AJ55" s="317">
        <f t="shared" si="1"/>
        <v>26</v>
      </c>
      <c r="AK55" s="293">
        <v>7.761194029850746</v>
      </c>
      <c r="AM55" s="50"/>
      <c r="AO55" s="220"/>
      <c r="AQ55" s="220"/>
    </row>
    <row r="56" spans="3:43" ht="13.5">
      <c r="C56" s="53" t="s">
        <v>132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1</v>
      </c>
      <c r="M56" s="7">
        <v>3</v>
      </c>
      <c r="N56" s="7">
        <v>4</v>
      </c>
      <c r="O56" s="7">
        <v>3</v>
      </c>
      <c r="P56" s="7">
        <v>6</v>
      </c>
      <c r="Q56" s="7">
        <v>5</v>
      </c>
      <c r="R56" s="7">
        <v>4</v>
      </c>
      <c r="U56" s="53" t="s">
        <v>132</v>
      </c>
      <c r="V56" s="7">
        <v>12</v>
      </c>
      <c r="W56" s="7">
        <v>8</v>
      </c>
      <c r="X56" s="7">
        <v>8</v>
      </c>
      <c r="Y56" s="7">
        <v>12</v>
      </c>
      <c r="Z56" s="7">
        <v>9</v>
      </c>
      <c r="AA56" s="7">
        <v>3</v>
      </c>
      <c r="AB56" s="7">
        <v>8</v>
      </c>
      <c r="AC56" s="7">
        <v>13</v>
      </c>
      <c r="AD56" s="7">
        <v>7</v>
      </c>
      <c r="AE56" s="60">
        <v>6</v>
      </c>
      <c r="AF56" s="60">
        <v>5</v>
      </c>
      <c r="AG56" s="60">
        <v>2</v>
      </c>
      <c r="AH56" s="60">
        <v>6</v>
      </c>
      <c r="AI56" s="60">
        <v>3</v>
      </c>
      <c r="AJ56" s="314">
        <f t="shared" si="1"/>
        <v>128</v>
      </c>
      <c r="AK56" s="293">
        <v>38.2089552238806</v>
      </c>
      <c r="AM56" s="50"/>
      <c r="AO56" s="220"/>
      <c r="AQ56" s="220"/>
    </row>
    <row r="57" spans="3:43" ht="13.5">
      <c r="C57" s="2" t="s">
        <v>91</v>
      </c>
      <c r="D57" s="7">
        <v>0</v>
      </c>
      <c r="E57" s="7">
        <v>0</v>
      </c>
      <c r="F57" s="7">
        <v>2</v>
      </c>
      <c r="G57" s="7">
        <v>0</v>
      </c>
      <c r="H57" s="7">
        <v>1</v>
      </c>
      <c r="I57" s="7">
        <v>3</v>
      </c>
      <c r="J57" s="7">
        <v>0</v>
      </c>
      <c r="K57" s="7">
        <v>0</v>
      </c>
      <c r="L57" s="7">
        <v>2</v>
      </c>
      <c r="M57" s="7">
        <v>1</v>
      </c>
      <c r="N57" s="7">
        <v>1</v>
      </c>
      <c r="O57" s="7">
        <v>3</v>
      </c>
      <c r="P57" s="7">
        <v>3</v>
      </c>
      <c r="Q57" s="7">
        <v>2</v>
      </c>
      <c r="R57" s="7">
        <v>5</v>
      </c>
      <c r="U57" s="2" t="s">
        <v>91</v>
      </c>
      <c r="V57" s="7">
        <v>4</v>
      </c>
      <c r="W57" s="7">
        <v>4</v>
      </c>
      <c r="X57" s="7">
        <v>5</v>
      </c>
      <c r="Y57" s="7">
        <v>3</v>
      </c>
      <c r="Z57" s="7">
        <v>2</v>
      </c>
      <c r="AA57" s="7">
        <v>3</v>
      </c>
      <c r="AB57" s="7">
        <v>3</v>
      </c>
      <c r="AC57" s="7">
        <v>3</v>
      </c>
      <c r="AD57" s="7">
        <v>4</v>
      </c>
      <c r="AE57" s="60">
        <v>4</v>
      </c>
      <c r="AF57" s="60">
        <v>7</v>
      </c>
      <c r="AG57" s="60">
        <v>9</v>
      </c>
      <c r="AH57" s="60">
        <v>2</v>
      </c>
      <c r="AI57" s="60">
        <v>4</v>
      </c>
      <c r="AJ57" s="314">
        <f t="shared" si="1"/>
        <v>80</v>
      </c>
      <c r="AK57" s="293">
        <v>23.88059701492537</v>
      </c>
      <c r="AM57" s="50"/>
      <c r="AO57" s="220"/>
      <c r="AQ57" s="220"/>
    </row>
    <row r="58" spans="3:43" ht="13.5">
      <c r="C58" s="2" t="s">
        <v>20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1</v>
      </c>
      <c r="M58" s="7">
        <v>0</v>
      </c>
      <c r="N58" s="7">
        <v>2</v>
      </c>
      <c r="O58" s="7">
        <v>1</v>
      </c>
      <c r="P58" s="7">
        <v>1</v>
      </c>
      <c r="Q58" s="7">
        <v>1</v>
      </c>
      <c r="R58" s="7">
        <v>1</v>
      </c>
      <c r="U58" s="2" t="s">
        <v>20</v>
      </c>
      <c r="V58" s="7">
        <v>1</v>
      </c>
      <c r="W58" s="7">
        <v>2</v>
      </c>
      <c r="X58" s="7">
        <v>1</v>
      </c>
      <c r="Y58" s="7">
        <v>2</v>
      </c>
      <c r="Z58" s="7">
        <v>3</v>
      </c>
      <c r="AA58" s="7">
        <v>2</v>
      </c>
      <c r="AB58" s="7">
        <v>3</v>
      </c>
      <c r="AC58" s="7">
        <v>1</v>
      </c>
      <c r="AD58" s="7">
        <v>3</v>
      </c>
      <c r="AE58" s="60">
        <v>0</v>
      </c>
      <c r="AF58" s="60">
        <v>1</v>
      </c>
      <c r="AG58" s="60">
        <v>1</v>
      </c>
      <c r="AH58" s="60">
        <v>2</v>
      </c>
      <c r="AI58" s="60">
        <v>1</v>
      </c>
      <c r="AJ58" s="314">
        <f t="shared" si="1"/>
        <v>30</v>
      </c>
      <c r="AK58" s="293">
        <v>8.955223880597014</v>
      </c>
      <c r="AM58" s="50"/>
      <c r="AO58" s="220"/>
      <c r="AQ58" s="220"/>
    </row>
    <row r="59" spans="3:43" ht="13.5">
      <c r="C59" s="2" t="s">
        <v>21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1</v>
      </c>
      <c r="Q59" s="7">
        <v>0</v>
      </c>
      <c r="R59" s="7">
        <v>1</v>
      </c>
      <c r="U59" s="2" t="s">
        <v>21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7">
        <v>0</v>
      </c>
      <c r="AD59" s="7">
        <v>1</v>
      </c>
      <c r="AE59" s="60">
        <v>0</v>
      </c>
      <c r="AF59" s="60">
        <v>0</v>
      </c>
      <c r="AG59" s="60">
        <v>0</v>
      </c>
      <c r="AH59" s="60">
        <v>1</v>
      </c>
      <c r="AI59" s="60">
        <v>1</v>
      </c>
      <c r="AJ59" s="314">
        <f t="shared" si="1"/>
        <v>5</v>
      </c>
      <c r="AK59" s="293">
        <v>1.4925373134328357</v>
      </c>
      <c r="AM59" s="50"/>
      <c r="AO59" s="220"/>
      <c r="AQ59" s="220"/>
    </row>
    <row r="60" spans="3:43" ht="13.5">
      <c r="C60" s="2" t="s">
        <v>22</v>
      </c>
      <c r="D60" s="7">
        <v>0</v>
      </c>
      <c r="E60" s="7">
        <v>0</v>
      </c>
      <c r="F60" s="7">
        <v>1</v>
      </c>
      <c r="G60" s="7">
        <v>0</v>
      </c>
      <c r="H60" s="7">
        <v>1</v>
      </c>
      <c r="I60" s="7">
        <v>0</v>
      </c>
      <c r="J60" s="7">
        <v>0</v>
      </c>
      <c r="K60" s="7">
        <v>1</v>
      </c>
      <c r="L60" s="7">
        <v>0</v>
      </c>
      <c r="M60" s="7">
        <v>3</v>
      </c>
      <c r="N60" s="7">
        <v>1</v>
      </c>
      <c r="O60" s="7">
        <v>4</v>
      </c>
      <c r="P60" s="7">
        <v>0</v>
      </c>
      <c r="Q60" s="7">
        <v>1</v>
      </c>
      <c r="R60" s="7">
        <v>1</v>
      </c>
      <c r="U60" s="2" t="s">
        <v>22</v>
      </c>
      <c r="V60" s="7">
        <v>0</v>
      </c>
      <c r="W60" s="7">
        <v>4</v>
      </c>
      <c r="X60" s="7">
        <v>2</v>
      </c>
      <c r="Y60" s="7">
        <v>2</v>
      </c>
      <c r="Z60" s="7">
        <v>2</v>
      </c>
      <c r="AA60" s="7">
        <v>1</v>
      </c>
      <c r="AB60" s="7">
        <v>0</v>
      </c>
      <c r="AC60" s="7">
        <v>2</v>
      </c>
      <c r="AD60" s="7">
        <v>0</v>
      </c>
      <c r="AE60" s="60">
        <v>1</v>
      </c>
      <c r="AF60" s="60">
        <v>1</v>
      </c>
      <c r="AG60" s="60">
        <v>2</v>
      </c>
      <c r="AH60" s="60">
        <v>3</v>
      </c>
      <c r="AI60" s="60">
        <v>2</v>
      </c>
      <c r="AJ60" s="314">
        <f t="shared" si="1"/>
        <v>35</v>
      </c>
      <c r="AK60" s="293">
        <v>10.44776119402985</v>
      </c>
      <c r="AM60" s="50"/>
      <c r="AO60" s="220"/>
      <c r="AQ60" s="220"/>
    </row>
    <row r="61" spans="3:43" ht="13.5">
      <c r="C61" s="2" t="s">
        <v>23</v>
      </c>
      <c r="D61" s="7">
        <v>0</v>
      </c>
      <c r="E61" s="7">
        <v>0</v>
      </c>
      <c r="F61" s="7">
        <v>0</v>
      </c>
      <c r="G61" s="7">
        <v>1</v>
      </c>
      <c r="H61" s="7">
        <v>0</v>
      </c>
      <c r="I61" s="7">
        <v>0</v>
      </c>
      <c r="J61" s="7">
        <v>0</v>
      </c>
      <c r="K61" s="7">
        <v>0</v>
      </c>
      <c r="L61" s="7">
        <v>1</v>
      </c>
      <c r="M61" s="7">
        <v>2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U61" s="2" t="s">
        <v>23</v>
      </c>
      <c r="V61" s="7">
        <v>1</v>
      </c>
      <c r="W61" s="7">
        <v>0</v>
      </c>
      <c r="X61" s="7">
        <v>2</v>
      </c>
      <c r="Y61" s="7">
        <v>0</v>
      </c>
      <c r="Z61" s="7">
        <v>0</v>
      </c>
      <c r="AA61" s="7">
        <v>0</v>
      </c>
      <c r="AB61" s="7">
        <v>1</v>
      </c>
      <c r="AC61" s="7">
        <v>2</v>
      </c>
      <c r="AD61" s="7">
        <v>0</v>
      </c>
      <c r="AE61" s="60">
        <v>2</v>
      </c>
      <c r="AF61" s="60">
        <v>0</v>
      </c>
      <c r="AG61" s="60">
        <v>0</v>
      </c>
      <c r="AH61" s="60">
        <v>2</v>
      </c>
      <c r="AI61" s="60">
        <v>0</v>
      </c>
      <c r="AJ61" s="314">
        <f t="shared" si="1"/>
        <v>14</v>
      </c>
      <c r="AK61" s="293">
        <v>4.179104477611941</v>
      </c>
      <c r="AM61" s="50"/>
      <c r="AO61" s="220"/>
      <c r="AQ61" s="220"/>
    </row>
    <row r="62" spans="3:43" ht="13.5">
      <c r="C62" s="8" t="s">
        <v>9</v>
      </c>
      <c r="D62" s="16">
        <v>0</v>
      </c>
      <c r="E62" s="16">
        <v>0</v>
      </c>
      <c r="F62" s="16">
        <v>0</v>
      </c>
      <c r="G62" s="16">
        <v>1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1</v>
      </c>
      <c r="O62" s="16">
        <v>1</v>
      </c>
      <c r="P62" s="16">
        <v>0</v>
      </c>
      <c r="Q62" s="16">
        <v>0</v>
      </c>
      <c r="R62" s="16">
        <v>0</v>
      </c>
      <c r="U62" s="8" t="s">
        <v>9</v>
      </c>
      <c r="V62" s="16">
        <v>3</v>
      </c>
      <c r="W62" s="16">
        <v>2</v>
      </c>
      <c r="X62" s="16">
        <v>0</v>
      </c>
      <c r="Y62" s="16">
        <v>0</v>
      </c>
      <c r="Z62" s="16">
        <v>2</v>
      </c>
      <c r="AA62" s="16">
        <v>0</v>
      </c>
      <c r="AB62" s="16">
        <v>2</v>
      </c>
      <c r="AC62" s="16">
        <v>0</v>
      </c>
      <c r="AD62" s="16">
        <v>1</v>
      </c>
      <c r="AE62" s="69">
        <v>1</v>
      </c>
      <c r="AF62" s="69">
        <v>1</v>
      </c>
      <c r="AG62" s="69">
        <v>2</v>
      </c>
      <c r="AH62" s="69">
        <v>0</v>
      </c>
      <c r="AI62" s="69">
        <v>0</v>
      </c>
      <c r="AJ62" s="315">
        <f t="shared" si="1"/>
        <v>17</v>
      </c>
      <c r="AK62" s="294">
        <v>5.074626865671641</v>
      </c>
      <c r="AM62" s="50"/>
      <c r="AO62" s="220"/>
      <c r="AQ62" s="220"/>
    </row>
    <row r="63" spans="1:43" ht="13.5">
      <c r="A63" s="8"/>
      <c r="B63" s="23"/>
      <c r="C63" s="37" t="s">
        <v>16</v>
      </c>
      <c r="D63" s="38">
        <v>0</v>
      </c>
      <c r="E63" s="38">
        <v>0</v>
      </c>
      <c r="F63" s="38">
        <v>3</v>
      </c>
      <c r="G63" s="38">
        <v>2</v>
      </c>
      <c r="H63" s="38">
        <v>2</v>
      </c>
      <c r="I63" s="38">
        <v>3</v>
      </c>
      <c r="J63" s="38">
        <v>0</v>
      </c>
      <c r="K63" s="38">
        <v>1</v>
      </c>
      <c r="L63" s="38">
        <v>5</v>
      </c>
      <c r="M63" s="38">
        <v>9</v>
      </c>
      <c r="N63" s="38">
        <v>11</v>
      </c>
      <c r="O63" s="38">
        <v>15</v>
      </c>
      <c r="P63" s="38">
        <v>12</v>
      </c>
      <c r="Q63" s="38">
        <v>10</v>
      </c>
      <c r="R63" s="38">
        <v>12</v>
      </c>
      <c r="S63" s="8"/>
      <c r="T63" s="23"/>
      <c r="U63" s="37" t="s">
        <v>16</v>
      </c>
      <c r="V63" s="38">
        <v>21</v>
      </c>
      <c r="W63" s="38">
        <v>24</v>
      </c>
      <c r="X63" s="38">
        <v>20</v>
      </c>
      <c r="Y63" s="38">
        <v>19</v>
      </c>
      <c r="Z63" s="38">
        <v>19</v>
      </c>
      <c r="AA63" s="38">
        <v>11</v>
      </c>
      <c r="AB63" s="38">
        <v>20</v>
      </c>
      <c r="AC63" s="38">
        <v>22</v>
      </c>
      <c r="AD63" s="38">
        <v>19</v>
      </c>
      <c r="AE63" s="38">
        <v>15</v>
      </c>
      <c r="AF63" s="38">
        <v>15</v>
      </c>
      <c r="AG63" s="38">
        <f>SUM(AG55:AG62)</f>
        <v>16</v>
      </c>
      <c r="AH63" s="38">
        <f>SUM(AH55:AH62)</f>
        <v>18</v>
      </c>
      <c r="AI63" s="38">
        <f>SUM(AI55:AI62)</f>
        <v>11</v>
      </c>
      <c r="AJ63" s="316">
        <f t="shared" si="1"/>
        <v>335</v>
      </c>
      <c r="AK63" s="308">
        <v>100</v>
      </c>
      <c r="AL63" s="50"/>
      <c r="AM63" s="50"/>
      <c r="AO63" s="220"/>
      <c r="AQ63" s="220"/>
    </row>
    <row r="64" spans="1:43" ht="13.5">
      <c r="A64" s="2" t="s">
        <v>92</v>
      </c>
      <c r="B64" s="2" t="s">
        <v>17</v>
      </c>
      <c r="C64" s="2" t="s">
        <v>19</v>
      </c>
      <c r="D64" s="17">
        <v>0</v>
      </c>
      <c r="E64" s="17">
        <v>0</v>
      </c>
      <c r="F64" s="17">
        <v>0</v>
      </c>
      <c r="G64" s="17">
        <v>1</v>
      </c>
      <c r="H64" s="17">
        <v>0</v>
      </c>
      <c r="I64" s="17">
        <v>0</v>
      </c>
      <c r="J64" s="17">
        <v>1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4</v>
      </c>
      <c r="Q64" s="17">
        <v>0</v>
      </c>
      <c r="R64" s="17">
        <v>1</v>
      </c>
      <c r="S64" s="2" t="s">
        <v>92</v>
      </c>
      <c r="T64" s="2" t="s">
        <v>17</v>
      </c>
      <c r="U64" s="2" t="s">
        <v>19</v>
      </c>
      <c r="V64" s="17">
        <v>1</v>
      </c>
      <c r="W64" s="17">
        <v>0</v>
      </c>
      <c r="X64" s="17">
        <v>0</v>
      </c>
      <c r="Y64" s="17">
        <v>1</v>
      </c>
      <c r="Z64" s="17">
        <v>3</v>
      </c>
      <c r="AA64" s="17">
        <v>1</v>
      </c>
      <c r="AB64" s="17">
        <v>2</v>
      </c>
      <c r="AC64" s="17">
        <v>1</v>
      </c>
      <c r="AD64" s="17">
        <v>0</v>
      </c>
      <c r="AE64" s="70">
        <v>1</v>
      </c>
      <c r="AF64" s="70">
        <v>0</v>
      </c>
      <c r="AG64" s="70">
        <v>1</v>
      </c>
      <c r="AH64" s="70">
        <v>0</v>
      </c>
      <c r="AI64" s="70">
        <v>0</v>
      </c>
      <c r="AJ64" s="317">
        <f t="shared" si="1"/>
        <v>18</v>
      </c>
      <c r="AK64" s="293">
        <v>2.219482120838471</v>
      </c>
      <c r="AM64" s="50"/>
      <c r="AO64" s="220"/>
      <c r="AQ64" s="220"/>
    </row>
    <row r="65" spans="3:43" ht="13.5">
      <c r="C65" s="53" t="s">
        <v>132</v>
      </c>
      <c r="D65" s="7">
        <v>0</v>
      </c>
      <c r="E65" s="7">
        <v>0</v>
      </c>
      <c r="F65" s="7">
        <v>1</v>
      </c>
      <c r="G65" s="7">
        <v>1</v>
      </c>
      <c r="H65" s="7">
        <v>0</v>
      </c>
      <c r="I65" s="7">
        <v>1</v>
      </c>
      <c r="J65" s="7">
        <v>4</v>
      </c>
      <c r="K65" s="7">
        <v>1</v>
      </c>
      <c r="L65" s="7">
        <v>6</v>
      </c>
      <c r="M65" s="7">
        <v>12</v>
      </c>
      <c r="N65" s="7">
        <v>12</v>
      </c>
      <c r="O65" s="7">
        <v>18</v>
      </c>
      <c r="P65" s="7">
        <v>16</v>
      </c>
      <c r="Q65" s="7">
        <v>23</v>
      </c>
      <c r="R65" s="7">
        <v>21</v>
      </c>
      <c r="U65" s="53" t="s">
        <v>132</v>
      </c>
      <c r="V65" s="7">
        <v>18</v>
      </c>
      <c r="W65" s="7">
        <v>29</v>
      </c>
      <c r="X65" s="7">
        <v>16</v>
      </c>
      <c r="Y65" s="7">
        <v>14</v>
      </c>
      <c r="Z65" s="7">
        <v>24</v>
      </c>
      <c r="AA65" s="7">
        <v>25</v>
      </c>
      <c r="AB65" s="7">
        <v>11</v>
      </c>
      <c r="AC65" s="7">
        <v>8</v>
      </c>
      <c r="AD65" s="7">
        <v>8</v>
      </c>
      <c r="AE65" s="60">
        <v>6</v>
      </c>
      <c r="AF65" s="60">
        <v>7</v>
      </c>
      <c r="AG65" s="60">
        <v>12</v>
      </c>
      <c r="AH65" s="60">
        <v>11</v>
      </c>
      <c r="AI65" s="60">
        <v>6</v>
      </c>
      <c r="AJ65" s="314">
        <f t="shared" si="1"/>
        <v>311</v>
      </c>
      <c r="AK65" s="293">
        <v>38.34771886559803</v>
      </c>
      <c r="AM65" s="50"/>
      <c r="AO65" s="220"/>
      <c r="AQ65" s="220"/>
    </row>
    <row r="66" spans="3:43" ht="13.5">
      <c r="C66" s="2" t="s">
        <v>91</v>
      </c>
      <c r="D66" s="7">
        <v>1</v>
      </c>
      <c r="E66" s="7">
        <v>2</v>
      </c>
      <c r="F66" s="7">
        <v>2</v>
      </c>
      <c r="G66" s="7">
        <v>1</v>
      </c>
      <c r="H66" s="7">
        <v>2</v>
      </c>
      <c r="I66" s="7">
        <v>6</v>
      </c>
      <c r="J66" s="7">
        <v>4</v>
      </c>
      <c r="K66" s="7">
        <v>4</v>
      </c>
      <c r="L66" s="7">
        <v>7</v>
      </c>
      <c r="M66" s="7">
        <v>6</v>
      </c>
      <c r="N66" s="7">
        <v>7</v>
      </c>
      <c r="O66" s="7">
        <v>16</v>
      </c>
      <c r="P66" s="7">
        <v>9</v>
      </c>
      <c r="Q66" s="7">
        <v>8</v>
      </c>
      <c r="R66" s="7">
        <v>14</v>
      </c>
      <c r="U66" s="2" t="s">
        <v>91</v>
      </c>
      <c r="V66" s="7">
        <v>8</v>
      </c>
      <c r="W66" s="7">
        <v>20</v>
      </c>
      <c r="X66" s="7">
        <v>7</v>
      </c>
      <c r="Y66" s="7">
        <v>11</v>
      </c>
      <c r="Z66" s="7">
        <v>10</v>
      </c>
      <c r="AA66" s="7">
        <v>8</v>
      </c>
      <c r="AB66" s="7">
        <v>4</v>
      </c>
      <c r="AC66" s="7">
        <v>4</v>
      </c>
      <c r="AD66" s="7">
        <v>8</v>
      </c>
      <c r="AE66" s="60">
        <v>4</v>
      </c>
      <c r="AF66" s="60">
        <v>8</v>
      </c>
      <c r="AG66" s="60">
        <v>3</v>
      </c>
      <c r="AH66" s="60">
        <v>11</v>
      </c>
      <c r="AI66" s="60">
        <v>8</v>
      </c>
      <c r="AJ66" s="314">
        <f t="shared" si="1"/>
        <v>203</v>
      </c>
      <c r="AK66" s="293">
        <v>25.030826140567203</v>
      </c>
      <c r="AM66" s="50"/>
      <c r="AO66" s="220"/>
      <c r="AQ66" s="220"/>
    </row>
    <row r="67" spans="3:43" ht="13.5">
      <c r="C67" s="2" t="s">
        <v>20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1</v>
      </c>
      <c r="J67" s="7">
        <v>4</v>
      </c>
      <c r="K67" s="7">
        <v>3</v>
      </c>
      <c r="L67" s="7">
        <v>5</v>
      </c>
      <c r="M67" s="7">
        <v>7</v>
      </c>
      <c r="N67" s="7">
        <v>13</v>
      </c>
      <c r="O67" s="7">
        <v>10</v>
      </c>
      <c r="P67" s="7">
        <v>8</v>
      </c>
      <c r="Q67" s="7">
        <v>5</v>
      </c>
      <c r="R67" s="7">
        <v>6</v>
      </c>
      <c r="U67" s="2" t="s">
        <v>20</v>
      </c>
      <c r="V67" s="7">
        <v>9</v>
      </c>
      <c r="W67" s="7">
        <v>4</v>
      </c>
      <c r="X67" s="7">
        <v>5</v>
      </c>
      <c r="Y67" s="7">
        <v>5</v>
      </c>
      <c r="Z67" s="7">
        <v>10</v>
      </c>
      <c r="AA67" s="7">
        <v>7</v>
      </c>
      <c r="AB67" s="7">
        <v>9</v>
      </c>
      <c r="AC67" s="7">
        <v>16</v>
      </c>
      <c r="AD67" s="7">
        <v>7</v>
      </c>
      <c r="AE67" s="60">
        <v>5</v>
      </c>
      <c r="AF67" s="60">
        <v>4</v>
      </c>
      <c r="AG67" s="60">
        <v>3</v>
      </c>
      <c r="AH67" s="60">
        <v>4</v>
      </c>
      <c r="AI67" s="60">
        <v>6</v>
      </c>
      <c r="AJ67" s="314">
        <f t="shared" si="1"/>
        <v>156</v>
      </c>
      <c r="AK67" s="293">
        <v>19.235511713933416</v>
      </c>
      <c r="AM67" s="50"/>
      <c r="AO67" s="220"/>
      <c r="AQ67" s="220"/>
    </row>
    <row r="68" spans="3:43" ht="13.5">
      <c r="C68" s="2" t="s">
        <v>21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1</v>
      </c>
      <c r="N68" s="7">
        <v>0</v>
      </c>
      <c r="O68" s="7">
        <v>0</v>
      </c>
      <c r="P68" s="7">
        <v>0</v>
      </c>
      <c r="Q68" s="7">
        <v>1</v>
      </c>
      <c r="R68" s="7">
        <v>1</v>
      </c>
      <c r="U68" s="2" t="s">
        <v>21</v>
      </c>
      <c r="V68" s="7">
        <v>0</v>
      </c>
      <c r="W68" s="7">
        <v>2</v>
      </c>
      <c r="X68" s="7">
        <v>1</v>
      </c>
      <c r="Y68" s="7">
        <v>0</v>
      </c>
      <c r="Z68" s="7">
        <v>0</v>
      </c>
      <c r="AA68" s="7">
        <v>0</v>
      </c>
      <c r="AB68" s="7">
        <v>0</v>
      </c>
      <c r="AC68" s="7">
        <v>1</v>
      </c>
      <c r="AD68" s="7">
        <v>1</v>
      </c>
      <c r="AE68" s="60">
        <v>0</v>
      </c>
      <c r="AF68" s="60">
        <v>0</v>
      </c>
      <c r="AG68" s="60">
        <v>0</v>
      </c>
      <c r="AH68" s="60">
        <v>0</v>
      </c>
      <c r="AI68" s="60">
        <v>0</v>
      </c>
      <c r="AJ68" s="314">
        <f t="shared" si="1"/>
        <v>8</v>
      </c>
      <c r="AK68" s="293">
        <v>0.9864364981504316</v>
      </c>
      <c r="AM68" s="50"/>
      <c r="AO68" s="220"/>
      <c r="AQ68" s="220"/>
    </row>
    <row r="69" spans="3:43" ht="13.5">
      <c r="C69" s="2" t="s">
        <v>22</v>
      </c>
      <c r="D69" s="7">
        <v>0</v>
      </c>
      <c r="E69" s="7">
        <v>0</v>
      </c>
      <c r="F69" s="7">
        <v>0</v>
      </c>
      <c r="G69" s="7">
        <v>0</v>
      </c>
      <c r="H69" s="7">
        <v>1</v>
      </c>
      <c r="I69" s="7">
        <v>1</v>
      </c>
      <c r="J69" s="7">
        <v>0</v>
      </c>
      <c r="K69" s="7">
        <v>3</v>
      </c>
      <c r="L69" s="7">
        <v>1</v>
      </c>
      <c r="M69" s="7">
        <v>1</v>
      </c>
      <c r="N69" s="7">
        <v>1</v>
      </c>
      <c r="O69" s="7">
        <v>1</v>
      </c>
      <c r="P69" s="7">
        <v>2</v>
      </c>
      <c r="Q69" s="7">
        <v>3</v>
      </c>
      <c r="R69" s="7">
        <v>3</v>
      </c>
      <c r="U69" s="2" t="s">
        <v>22</v>
      </c>
      <c r="V69" s="7">
        <v>4</v>
      </c>
      <c r="W69" s="7">
        <v>4</v>
      </c>
      <c r="X69" s="7">
        <v>3</v>
      </c>
      <c r="Y69" s="7">
        <v>6</v>
      </c>
      <c r="Z69" s="7">
        <v>4</v>
      </c>
      <c r="AA69" s="7">
        <v>6</v>
      </c>
      <c r="AB69" s="7">
        <v>6</v>
      </c>
      <c r="AC69" s="7">
        <v>2</v>
      </c>
      <c r="AD69" s="7">
        <v>5</v>
      </c>
      <c r="AE69" s="60">
        <v>4</v>
      </c>
      <c r="AF69" s="60">
        <v>5</v>
      </c>
      <c r="AG69" s="60">
        <v>1</v>
      </c>
      <c r="AH69" s="60">
        <v>3</v>
      </c>
      <c r="AI69" s="60">
        <v>6</v>
      </c>
      <c r="AJ69" s="314">
        <f t="shared" si="1"/>
        <v>76</v>
      </c>
      <c r="AK69" s="293">
        <v>9.3711467324291</v>
      </c>
      <c r="AM69" s="50"/>
      <c r="AO69" s="220"/>
      <c r="AQ69" s="220"/>
    </row>
    <row r="70" spans="3:43" ht="13.5">
      <c r="C70" s="2" t="s">
        <v>23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1</v>
      </c>
      <c r="J70" s="7">
        <v>1</v>
      </c>
      <c r="K70" s="7">
        <v>1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1</v>
      </c>
      <c r="R70" s="7">
        <v>0</v>
      </c>
      <c r="U70" s="2" t="s">
        <v>23</v>
      </c>
      <c r="V70" s="7">
        <v>1</v>
      </c>
      <c r="W70" s="7">
        <v>1</v>
      </c>
      <c r="X70" s="7">
        <v>2</v>
      </c>
      <c r="Y70" s="7">
        <v>1</v>
      </c>
      <c r="Z70" s="7">
        <v>1</v>
      </c>
      <c r="AA70" s="7">
        <v>2</v>
      </c>
      <c r="AB70" s="7">
        <v>1</v>
      </c>
      <c r="AC70" s="7">
        <v>1</v>
      </c>
      <c r="AD70" s="7">
        <v>1</v>
      </c>
      <c r="AE70" s="60">
        <v>1</v>
      </c>
      <c r="AF70" s="60">
        <v>3</v>
      </c>
      <c r="AG70" s="60">
        <v>1</v>
      </c>
      <c r="AH70" s="60">
        <v>2</v>
      </c>
      <c r="AI70" s="60">
        <v>0</v>
      </c>
      <c r="AJ70" s="314">
        <f t="shared" si="1"/>
        <v>22</v>
      </c>
      <c r="AK70" s="293">
        <v>2.7127003699136867</v>
      </c>
      <c r="AM70" s="50"/>
      <c r="AO70" s="220"/>
      <c r="AQ70" s="220"/>
    </row>
    <row r="71" spans="3:43" ht="13.5">
      <c r="C71" s="8" t="s">
        <v>9</v>
      </c>
      <c r="D71" s="16">
        <v>0</v>
      </c>
      <c r="E71" s="16">
        <v>0</v>
      </c>
      <c r="F71" s="16">
        <v>0</v>
      </c>
      <c r="G71" s="16">
        <v>0</v>
      </c>
      <c r="H71" s="16">
        <v>1</v>
      </c>
      <c r="I71" s="16">
        <v>0</v>
      </c>
      <c r="J71" s="16">
        <v>0</v>
      </c>
      <c r="K71" s="16">
        <v>1</v>
      </c>
      <c r="L71" s="16">
        <v>0</v>
      </c>
      <c r="M71" s="16">
        <v>1</v>
      </c>
      <c r="N71" s="16">
        <v>0</v>
      </c>
      <c r="O71" s="16">
        <v>0</v>
      </c>
      <c r="P71" s="16">
        <v>0</v>
      </c>
      <c r="Q71" s="16">
        <v>1</v>
      </c>
      <c r="R71" s="16">
        <v>0</v>
      </c>
      <c r="U71" s="8" t="s">
        <v>9</v>
      </c>
      <c r="V71" s="16">
        <v>0</v>
      </c>
      <c r="W71" s="16">
        <v>1</v>
      </c>
      <c r="X71" s="16">
        <v>2</v>
      </c>
      <c r="Y71" s="16">
        <v>1</v>
      </c>
      <c r="Z71" s="16">
        <v>2</v>
      </c>
      <c r="AA71" s="16">
        <v>0</v>
      </c>
      <c r="AB71" s="16">
        <v>0</v>
      </c>
      <c r="AC71" s="16">
        <v>1</v>
      </c>
      <c r="AD71" s="16">
        <v>2</v>
      </c>
      <c r="AE71" s="69">
        <v>0</v>
      </c>
      <c r="AF71" s="69">
        <v>2</v>
      </c>
      <c r="AG71" s="69">
        <v>0</v>
      </c>
      <c r="AH71" s="69">
        <v>0</v>
      </c>
      <c r="AI71" s="69">
        <v>2</v>
      </c>
      <c r="AJ71" s="315">
        <f t="shared" si="1"/>
        <v>17</v>
      </c>
      <c r="AK71" s="294">
        <v>2.096177558569667</v>
      </c>
      <c r="AM71" s="50"/>
      <c r="AO71" s="220"/>
      <c r="AQ71" s="220"/>
    </row>
    <row r="72" spans="2:43" ht="13.5">
      <c r="B72" s="23"/>
      <c r="C72" s="37" t="s">
        <v>16</v>
      </c>
      <c r="D72" s="38">
        <v>1</v>
      </c>
      <c r="E72" s="38">
        <v>2</v>
      </c>
      <c r="F72" s="38">
        <v>3</v>
      </c>
      <c r="G72" s="38">
        <v>3</v>
      </c>
      <c r="H72" s="38">
        <v>4</v>
      </c>
      <c r="I72" s="38">
        <v>10</v>
      </c>
      <c r="J72" s="38">
        <v>14</v>
      </c>
      <c r="K72" s="38">
        <v>13</v>
      </c>
      <c r="L72" s="38">
        <v>19</v>
      </c>
      <c r="M72" s="38">
        <v>28</v>
      </c>
      <c r="N72" s="38">
        <v>33</v>
      </c>
      <c r="O72" s="38">
        <v>45</v>
      </c>
      <c r="P72" s="38">
        <v>39</v>
      </c>
      <c r="Q72" s="38">
        <v>42</v>
      </c>
      <c r="R72" s="38">
        <v>46</v>
      </c>
      <c r="T72" s="23"/>
      <c r="U72" s="37" t="s">
        <v>16</v>
      </c>
      <c r="V72" s="38">
        <v>41</v>
      </c>
      <c r="W72" s="38">
        <v>61</v>
      </c>
      <c r="X72" s="38">
        <v>36</v>
      </c>
      <c r="Y72" s="38">
        <v>39</v>
      </c>
      <c r="Z72" s="38">
        <v>54</v>
      </c>
      <c r="AA72" s="38">
        <v>49</v>
      </c>
      <c r="AB72" s="38">
        <v>33</v>
      </c>
      <c r="AC72" s="38">
        <v>34</v>
      </c>
      <c r="AD72" s="38">
        <v>32</v>
      </c>
      <c r="AE72" s="38">
        <v>21</v>
      </c>
      <c r="AF72" s="38">
        <v>29</v>
      </c>
      <c r="AG72" s="38">
        <f>SUM(AG64:AG71)</f>
        <v>21</v>
      </c>
      <c r="AH72" s="258">
        <f>SUM(AH64:AH71)</f>
        <v>31</v>
      </c>
      <c r="AI72" s="258">
        <f>SUM(AI64:AI71)</f>
        <v>28</v>
      </c>
      <c r="AJ72" s="316">
        <f t="shared" si="1"/>
        <v>811</v>
      </c>
      <c r="AK72" s="308">
        <v>100</v>
      </c>
      <c r="AL72" s="50"/>
      <c r="AM72" s="50"/>
      <c r="AO72" s="220"/>
      <c r="AQ72" s="220"/>
    </row>
    <row r="73" spans="2:43" ht="13.5">
      <c r="B73" s="2" t="s">
        <v>4</v>
      </c>
      <c r="C73" s="2" t="s">
        <v>19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  <c r="Q73" s="17">
        <v>1</v>
      </c>
      <c r="R73" s="17">
        <v>1</v>
      </c>
      <c r="T73" s="2" t="s">
        <v>4</v>
      </c>
      <c r="U73" s="2" t="s">
        <v>19</v>
      </c>
      <c r="V73" s="17">
        <v>0</v>
      </c>
      <c r="W73" s="17">
        <v>0</v>
      </c>
      <c r="X73" s="17">
        <v>0</v>
      </c>
      <c r="Y73" s="17">
        <v>1</v>
      </c>
      <c r="Z73" s="17">
        <v>0</v>
      </c>
      <c r="AA73" s="17">
        <v>0</v>
      </c>
      <c r="AB73" s="17">
        <v>0</v>
      </c>
      <c r="AC73" s="17">
        <v>0</v>
      </c>
      <c r="AD73" s="17">
        <v>1</v>
      </c>
      <c r="AE73" s="70">
        <v>1</v>
      </c>
      <c r="AF73" s="70">
        <v>0</v>
      </c>
      <c r="AG73" s="70">
        <v>2</v>
      </c>
      <c r="AH73" s="70">
        <v>1</v>
      </c>
      <c r="AI73" s="70">
        <v>0</v>
      </c>
      <c r="AJ73" s="317">
        <f t="shared" si="1"/>
        <v>8</v>
      </c>
      <c r="AK73" s="293">
        <v>2.1052631578947367</v>
      </c>
      <c r="AM73" s="50"/>
      <c r="AO73" s="220"/>
      <c r="AQ73" s="220"/>
    </row>
    <row r="74" spans="3:43" ht="13.5">
      <c r="C74" s="53" t="s">
        <v>132</v>
      </c>
      <c r="D74" s="7">
        <v>0</v>
      </c>
      <c r="E74" s="7">
        <v>0</v>
      </c>
      <c r="F74" s="7">
        <v>1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6</v>
      </c>
      <c r="M74" s="7">
        <v>6</v>
      </c>
      <c r="N74" s="7">
        <v>9</v>
      </c>
      <c r="O74" s="7">
        <v>14</v>
      </c>
      <c r="P74" s="7">
        <v>23</v>
      </c>
      <c r="Q74" s="7">
        <v>12</v>
      </c>
      <c r="R74" s="7">
        <v>15</v>
      </c>
      <c r="U74" s="53" t="s">
        <v>132</v>
      </c>
      <c r="V74" s="7">
        <v>16</v>
      </c>
      <c r="W74" s="7">
        <v>13</v>
      </c>
      <c r="X74" s="7">
        <v>11</v>
      </c>
      <c r="Y74" s="7">
        <v>15</v>
      </c>
      <c r="Z74" s="7">
        <v>13</v>
      </c>
      <c r="AA74" s="7">
        <v>7</v>
      </c>
      <c r="AB74" s="7">
        <v>15</v>
      </c>
      <c r="AC74" s="7">
        <v>9</v>
      </c>
      <c r="AD74" s="7">
        <v>13</v>
      </c>
      <c r="AE74" s="60">
        <v>2</v>
      </c>
      <c r="AF74" s="60">
        <v>1</v>
      </c>
      <c r="AG74" s="60">
        <v>7</v>
      </c>
      <c r="AH74" s="60">
        <v>4</v>
      </c>
      <c r="AI74" s="60">
        <v>3</v>
      </c>
      <c r="AJ74" s="314">
        <f t="shared" si="1"/>
        <v>215</v>
      </c>
      <c r="AK74" s="293">
        <v>56.57894736842105</v>
      </c>
      <c r="AM74" s="50"/>
      <c r="AO74" s="220"/>
      <c r="AQ74" s="220"/>
    </row>
    <row r="75" spans="3:43" ht="13.5">
      <c r="C75" s="2" t="s">
        <v>91</v>
      </c>
      <c r="D75" s="7">
        <v>0</v>
      </c>
      <c r="E75" s="7">
        <v>0</v>
      </c>
      <c r="F75" s="7">
        <v>1</v>
      </c>
      <c r="G75" s="7">
        <v>0</v>
      </c>
      <c r="H75" s="7">
        <v>0</v>
      </c>
      <c r="I75" s="7">
        <v>0</v>
      </c>
      <c r="J75" s="7">
        <v>0</v>
      </c>
      <c r="K75" s="7">
        <v>1</v>
      </c>
      <c r="L75" s="7">
        <v>1</v>
      </c>
      <c r="M75" s="7">
        <v>1</v>
      </c>
      <c r="N75" s="7">
        <v>3</v>
      </c>
      <c r="O75" s="7">
        <v>2</v>
      </c>
      <c r="P75" s="7">
        <v>3</v>
      </c>
      <c r="Q75" s="7">
        <v>3</v>
      </c>
      <c r="R75" s="7">
        <v>7</v>
      </c>
      <c r="U75" s="2" t="s">
        <v>91</v>
      </c>
      <c r="V75" s="7">
        <v>8</v>
      </c>
      <c r="W75" s="7">
        <v>5</v>
      </c>
      <c r="X75" s="7">
        <v>6</v>
      </c>
      <c r="Y75" s="7">
        <v>5</v>
      </c>
      <c r="Z75" s="7">
        <v>5</v>
      </c>
      <c r="AA75" s="7">
        <v>5</v>
      </c>
      <c r="AB75" s="7">
        <v>0</v>
      </c>
      <c r="AC75" s="7">
        <v>4</v>
      </c>
      <c r="AD75" s="7">
        <v>1</v>
      </c>
      <c r="AE75" s="60">
        <v>1</v>
      </c>
      <c r="AF75" s="60">
        <v>1</v>
      </c>
      <c r="AG75" s="60">
        <v>2</v>
      </c>
      <c r="AH75" s="60">
        <v>2</v>
      </c>
      <c r="AI75" s="60">
        <v>1</v>
      </c>
      <c r="AJ75" s="314">
        <f t="shared" si="1"/>
        <v>68</v>
      </c>
      <c r="AK75" s="293">
        <v>17.894736842105264</v>
      </c>
      <c r="AM75" s="50"/>
      <c r="AO75" s="220"/>
      <c r="AQ75" s="220"/>
    </row>
    <row r="76" spans="3:43" ht="13.5">
      <c r="C76" s="2" t="s">
        <v>20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1</v>
      </c>
      <c r="M76" s="7">
        <v>1</v>
      </c>
      <c r="N76" s="7">
        <v>3</v>
      </c>
      <c r="O76" s="7">
        <v>2</v>
      </c>
      <c r="P76" s="7">
        <v>2</v>
      </c>
      <c r="Q76" s="7">
        <v>2</v>
      </c>
      <c r="R76" s="7">
        <v>5</v>
      </c>
      <c r="U76" s="2" t="s">
        <v>20</v>
      </c>
      <c r="V76" s="7">
        <v>3</v>
      </c>
      <c r="W76" s="7">
        <v>2</v>
      </c>
      <c r="X76" s="7">
        <v>1</v>
      </c>
      <c r="Y76" s="7">
        <v>4</v>
      </c>
      <c r="Z76" s="7">
        <v>4</v>
      </c>
      <c r="AA76" s="7">
        <v>1</v>
      </c>
      <c r="AB76" s="7">
        <v>3</v>
      </c>
      <c r="AC76" s="7">
        <v>3</v>
      </c>
      <c r="AD76" s="7">
        <v>4</v>
      </c>
      <c r="AE76" s="60">
        <v>4</v>
      </c>
      <c r="AF76" s="60">
        <v>2</v>
      </c>
      <c r="AG76" s="60">
        <v>3</v>
      </c>
      <c r="AH76" s="60">
        <v>2</v>
      </c>
      <c r="AI76" s="60">
        <v>1</v>
      </c>
      <c r="AJ76" s="314">
        <f t="shared" si="1"/>
        <v>53</v>
      </c>
      <c r="AK76" s="293">
        <v>13.94736842105263</v>
      </c>
      <c r="AM76" s="50"/>
      <c r="AO76" s="220"/>
      <c r="AQ76" s="220"/>
    </row>
    <row r="77" spans="3:43" ht="13.5">
      <c r="C77" s="2" t="s">
        <v>21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1</v>
      </c>
      <c r="U77" s="2" t="s">
        <v>21</v>
      </c>
      <c r="V77" s="7">
        <v>0</v>
      </c>
      <c r="W77" s="7">
        <v>0</v>
      </c>
      <c r="X77" s="7">
        <v>0</v>
      </c>
      <c r="Y77" s="7">
        <v>1</v>
      </c>
      <c r="Z77" s="7">
        <v>0</v>
      </c>
      <c r="AA77" s="7">
        <v>0</v>
      </c>
      <c r="AB77" s="7">
        <v>0</v>
      </c>
      <c r="AC77" s="7">
        <v>0</v>
      </c>
      <c r="AD77" s="7">
        <v>0</v>
      </c>
      <c r="AE77" s="60">
        <v>0</v>
      </c>
      <c r="AF77" s="60">
        <v>0</v>
      </c>
      <c r="AG77" s="60">
        <v>1</v>
      </c>
      <c r="AH77" s="60">
        <v>1</v>
      </c>
      <c r="AI77" s="60">
        <v>0</v>
      </c>
      <c r="AJ77" s="314">
        <f t="shared" si="1"/>
        <v>4</v>
      </c>
      <c r="AK77" s="293">
        <v>1.0526315789473684</v>
      </c>
      <c r="AM77" s="50"/>
      <c r="AO77" s="220"/>
      <c r="AQ77" s="220"/>
    </row>
    <row r="78" spans="3:43" ht="13.5">
      <c r="C78" s="2" t="s">
        <v>22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1</v>
      </c>
      <c r="M78" s="7">
        <v>0</v>
      </c>
      <c r="N78" s="7">
        <v>1</v>
      </c>
      <c r="O78" s="7">
        <v>0</v>
      </c>
      <c r="P78" s="7">
        <v>1</v>
      </c>
      <c r="Q78" s="7">
        <v>2</v>
      </c>
      <c r="R78" s="7">
        <v>2</v>
      </c>
      <c r="U78" s="2" t="s">
        <v>22</v>
      </c>
      <c r="V78" s="7">
        <v>1</v>
      </c>
      <c r="W78" s="7">
        <v>5</v>
      </c>
      <c r="X78" s="7">
        <v>0</v>
      </c>
      <c r="Y78" s="7">
        <v>0</v>
      </c>
      <c r="Z78" s="7">
        <v>0</v>
      </c>
      <c r="AA78" s="7">
        <v>1</v>
      </c>
      <c r="AB78" s="7">
        <v>0</v>
      </c>
      <c r="AC78" s="7">
        <v>3</v>
      </c>
      <c r="AD78" s="7">
        <v>1</v>
      </c>
      <c r="AE78" s="60">
        <v>1</v>
      </c>
      <c r="AF78" s="60">
        <v>0</v>
      </c>
      <c r="AG78" s="60">
        <v>0</v>
      </c>
      <c r="AH78" s="60">
        <v>1</v>
      </c>
      <c r="AI78" s="60">
        <v>0</v>
      </c>
      <c r="AJ78" s="314">
        <f t="shared" si="1"/>
        <v>20</v>
      </c>
      <c r="AK78" s="293">
        <v>5.263157894736842</v>
      </c>
      <c r="AM78" s="50"/>
      <c r="AO78" s="220"/>
      <c r="AQ78" s="220"/>
    </row>
    <row r="79" spans="3:43" ht="13.5">
      <c r="C79" s="2" t="s">
        <v>23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1</v>
      </c>
      <c r="R79" s="7">
        <v>0</v>
      </c>
      <c r="U79" s="2" t="s">
        <v>23</v>
      </c>
      <c r="V79" s="7">
        <v>0</v>
      </c>
      <c r="W79" s="7">
        <v>1</v>
      </c>
      <c r="X79" s="7">
        <v>1</v>
      </c>
      <c r="Y79" s="7">
        <v>0</v>
      </c>
      <c r="Z79" s="7">
        <v>0</v>
      </c>
      <c r="AA79" s="7">
        <v>1</v>
      </c>
      <c r="AB79" s="7">
        <v>0</v>
      </c>
      <c r="AC79" s="7">
        <v>0</v>
      </c>
      <c r="AD79" s="7">
        <v>1</v>
      </c>
      <c r="AE79" s="60">
        <v>0</v>
      </c>
      <c r="AF79" s="60">
        <v>0</v>
      </c>
      <c r="AG79" s="60">
        <v>2</v>
      </c>
      <c r="AH79" s="60">
        <v>0</v>
      </c>
      <c r="AI79" s="60">
        <v>2</v>
      </c>
      <c r="AJ79" s="314">
        <f t="shared" si="1"/>
        <v>9</v>
      </c>
      <c r="AK79" s="293">
        <v>2.368421052631579</v>
      </c>
      <c r="AM79" s="50"/>
      <c r="AO79" s="220"/>
      <c r="AQ79" s="220"/>
    </row>
    <row r="80" spans="3:43" ht="13.5">
      <c r="C80" s="8" t="s">
        <v>9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1</v>
      </c>
      <c r="O80" s="16">
        <v>0</v>
      </c>
      <c r="P80" s="16">
        <v>0</v>
      </c>
      <c r="Q80" s="16">
        <v>0</v>
      </c>
      <c r="R80" s="16">
        <v>0</v>
      </c>
      <c r="U80" s="8" t="s">
        <v>9</v>
      </c>
      <c r="V80" s="16">
        <v>0</v>
      </c>
      <c r="W80" s="16">
        <v>0</v>
      </c>
      <c r="X80" s="16">
        <v>1</v>
      </c>
      <c r="Y80" s="16">
        <v>0</v>
      </c>
      <c r="Z80" s="16">
        <v>0</v>
      </c>
      <c r="AA80" s="16">
        <v>1</v>
      </c>
      <c r="AB80" s="16">
        <v>0</v>
      </c>
      <c r="AC80" s="16">
        <v>0</v>
      </c>
      <c r="AD80" s="16">
        <v>0</v>
      </c>
      <c r="AE80" s="69">
        <v>0</v>
      </c>
      <c r="AF80" s="69">
        <v>0</v>
      </c>
      <c r="AG80" s="69">
        <v>0</v>
      </c>
      <c r="AH80" s="69">
        <v>0</v>
      </c>
      <c r="AI80" s="69">
        <v>0</v>
      </c>
      <c r="AJ80" s="315">
        <f t="shared" si="1"/>
        <v>3</v>
      </c>
      <c r="AK80" s="294">
        <v>0.7894736842105263</v>
      </c>
      <c r="AM80" s="50"/>
      <c r="AO80" s="220"/>
      <c r="AQ80" s="220"/>
    </row>
    <row r="81" spans="1:41" ht="14.25" thickBot="1">
      <c r="A81" s="9"/>
      <c r="B81" s="18"/>
      <c r="C81" s="13" t="s">
        <v>16</v>
      </c>
      <c r="D81" s="39">
        <v>0</v>
      </c>
      <c r="E81" s="39">
        <v>0</v>
      </c>
      <c r="F81" s="39">
        <v>2</v>
      </c>
      <c r="G81" s="39">
        <v>0</v>
      </c>
      <c r="H81" s="39">
        <v>0</v>
      </c>
      <c r="I81" s="39">
        <v>0</v>
      </c>
      <c r="J81" s="39">
        <v>0</v>
      </c>
      <c r="K81" s="39">
        <v>1</v>
      </c>
      <c r="L81" s="39">
        <v>9</v>
      </c>
      <c r="M81" s="39">
        <v>8</v>
      </c>
      <c r="N81" s="39">
        <v>17</v>
      </c>
      <c r="O81" s="39">
        <v>18</v>
      </c>
      <c r="P81" s="39">
        <v>29</v>
      </c>
      <c r="Q81" s="39">
        <v>21</v>
      </c>
      <c r="R81" s="39">
        <v>31</v>
      </c>
      <c r="S81" s="9"/>
      <c r="T81" s="18"/>
      <c r="U81" s="13" t="s">
        <v>16</v>
      </c>
      <c r="V81" s="39">
        <v>28</v>
      </c>
      <c r="W81" s="39">
        <v>26</v>
      </c>
      <c r="X81" s="39">
        <v>20</v>
      </c>
      <c r="Y81" s="39">
        <v>26</v>
      </c>
      <c r="Z81" s="39">
        <v>22</v>
      </c>
      <c r="AA81" s="39">
        <v>16</v>
      </c>
      <c r="AB81" s="39">
        <v>18</v>
      </c>
      <c r="AC81" s="39">
        <v>19</v>
      </c>
      <c r="AD81" s="39">
        <v>21</v>
      </c>
      <c r="AE81" s="39">
        <v>9</v>
      </c>
      <c r="AF81" s="39">
        <v>4</v>
      </c>
      <c r="AG81" s="39">
        <f>SUM(AG73:AG80)</f>
        <v>17</v>
      </c>
      <c r="AH81" s="39">
        <f>SUM(AH73:AH80)</f>
        <v>11</v>
      </c>
      <c r="AI81" s="39">
        <f>SUM(AI73:AI80)</f>
        <v>7</v>
      </c>
      <c r="AJ81" s="273">
        <f t="shared" si="1"/>
        <v>380</v>
      </c>
      <c r="AK81" s="309">
        <v>100</v>
      </c>
      <c r="AL81" s="50"/>
      <c r="AM81" s="50"/>
      <c r="AO81" s="220"/>
    </row>
    <row r="82" spans="3:21" ht="13.5">
      <c r="C82" s="1" t="s">
        <v>135</v>
      </c>
      <c r="U82" s="1"/>
    </row>
    <row r="83" spans="3:21" ht="13.5">
      <c r="C83" s="1" t="s">
        <v>134</v>
      </c>
      <c r="U83" s="1"/>
    </row>
    <row r="84" spans="1:38" ht="13.5">
      <c r="A84" s="51"/>
      <c r="B84" s="51"/>
      <c r="C84" s="51"/>
      <c r="D84" s="51"/>
      <c r="E84" s="51"/>
      <c r="F84" s="51"/>
      <c r="G84" s="51"/>
      <c r="S84" s="51"/>
      <c r="T84" s="51"/>
      <c r="U84" s="51"/>
      <c r="AL84" s="50"/>
    </row>
    <row r="85" spans="1:38" ht="13.5">
      <c r="A85" s="51"/>
      <c r="B85" s="51"/>
      <c r="C85" s="51"/>
      <c r="D85" s="51"/>
      <c r="E85" s="51"/>
      <c r="F85" s="51"/>
      <c r="G85" s="51"/>
      <c r="S85" s="51"/>
      <c r="T85" s="51"/>
      <c r="U85" s="51"/>
      <c r="AL85" s="50"/>
    </row>
    <row r="86" spans="1:21" ht="13.5">
      <c r="A86" s="51"/>
      <c r="B86" s="51"/>
      <c r="C86" s="51"/>
      <c r="D86" s="51"/>
      <c r="E86" s="51"/>
      <c r="F86" s="51"/>
      <c r="G86" s="51"/>
      <c r="S86" s="51"/>
      <c r="T86" s="51"/>
      <c r="U86" s="51"/>
    </row>
    <row r="87" spans="1:21" ht="13.5">
      <c r="A87" s="51"/>
      <c r="B87" s="51"/>
      <c r="C87" s="51"/>
      <c r="D87" s="51"/>
      <c r="E87" s="51"/>
      <c r="F87" s="51"/>
      <c r="G87" s="51"/>
      <c r="S87" s="51"/>
      <c r="T87" s="51"/>
      <c r="U87" s="51"/>
    </row>
    <row r="88" spans="1:21" ht="13.5">
      <c r="A88" s="51"/>
      <c r="B88" s="51"/>
      <c r="C88" s="51"/>
      <c r="D88" s="51"/>
      <c r="E88" s="51"/>
      <c r="F88" s="51"/>
      <c r="G88" s="51"/>
      <c r="S88" s="51"/>
      <c r="T88" s="51"/>
      <c r="U88" s="51"/>
    </row>
    <row r="89" spans="1:21" ht="13.5">
      <c r="A89" s="51"/>
      <c r="B89" s="51"/>
      <c r="C89" s="51"/>
      <c r="D89" s="51"/>
      <c r="E89" s="51"/>
      <c r="F89" s="51"/>
      <c r="G89" s="51"/>
      <c r="S89" s="51"/>
      <c r="T89" s="51"/>
      <c r="U89" s="51"/>
    </row>
    <row r="90" spans="1:21" ht="13.5">
      <c r="A90" s="51"/>
      <c r="B90" s="51"/>
      <c r="C90" s="51"/>
      <c r="D90" s="51"/>
      <c r="E90" s="51"/>
      <c r="F90" s="51"/>
      <c r="G90" s="51"/>
      <c r="S90" s="51"/>
      <c r="T90" s="51"/>
      <c r="U90" s="51"/>
    </row>
    <row r="91" spans="1:21" ht="13.5">
      <c r="A91" s="51"/>
      <c r="B91" s="51"/>
      <c r="C91" s="51"/>
      <c r="D91" s="51"/>
      <c r="E91" s="51"/>
      <c r="F91" s="51"/>
      <c r="G91" s="51"/>
      <c r="S91" s="51"/>
      <c r="T91" s="51"/>
      <c r="U91" s="51"/>
    </row>
    <row r="92" spans="1:21" ht="13.5">
      <c r="A92" s="51"/>
      <c r="B92" s="51"/>
      <c r="C92" s="51"/>
      <c r="D92" s="51"/>
      <c r="E92" s="51"/>
      <c r="F92" s="51"/>
      <c r="G92" s="51"/>
      <c r="S92" s="51"/>
      <c r="T92" s="51"/>
      <c r="U92" s="51"/>
    </row>
    <row r="93" spans="1:21" ht="13.5">
      <c r="A93" s="51"/>
      <c r="B93" s="51"/>
      <c r="C93" s="51"/>
      <c r="D93" s="51"/>
      <c r="E93" s="51"/>
      <c r="F93" s="51"/>
      <c r="G93" s="51"/>
      <c r="S93" s="51"/>
      <c r="T93" s="51"/>
      <c r="U93" s="51"/>
    </row>
    <row r="94" spans="1:21" ht="13.5">
      <c r="A94" s="51"/>
      <c r="B94" s="51"/>
      <c r="C94" s="51"/>
      <c r="D94" s="51"/>
      <c r="E94" s="51"/>
      <c r="F94" s="51"/>
      <c r="G94" s="51"/>
      <c r="S94" s="51"/>
      <c r="T94" s="51"/>
      <c r="U94" s="51"/>
    </row>
    <row r="95" spans="1:21" ht="13.5">
      <c r="A95" s="51"/>
      <c r="B95" s="51"/>
      <c r="C95" s="51"/>
      <c r="D95" s="51"/>
      <c r="E95" s="51"/>
      <c r="F95" s="51"/>
      <c r="G95" s="51"/>
      <c r="S95" s="51"/>
      <c r="T95" s="51"/>
      <c r="U95" s="51"/>
    </row>
    <row r="96" spans="1:21" ht="13.5">
      <c r="A96" s="51"/>
      <c r="B96" s="51"/>
      <c r="C96" s="51"/>
      <c r="D96" s="51"/>
      <c r="E96" s="51"/>
      <c r="F96" s="51"/>
      <c r="G96" s="51"/>
      <c r="S96" s="51"/>
      <c r="T96" s="51"/>
      <c r="U96" s="51"/>
    </row>
    <row r="97" spans="1:21" ht="13.5">
      <c r="A97" s="51"/>
      <c r="B97" s="51"/>
      <c r="C97" s="51"/>
      <c r="D97" s="51"/>
      <c r="E97" s="51"/>
      <c r="F97" s="51"/>
      <c r="G97" s="51"/>
      <c r="S97" s="51"/>
      <c r="T97" s="51"/>
      <c r="U97" s="51"/>
    </row>
    <row r="98" spans="1:21" ht="13.5">
      <c r="A98" s="51"/>
      <c r="B98" s="51"/>
      <c r="C98" s="51"/>
      <c r="D98" s="51"/>
      <c r="E98" s="51"/>
      <c r="F98" s="51"/>
      <c r="G98" s="51"/>
      <c r="S98" s="51"/>
      <c r="T98" s="51"/>
      <c r="U98" s="51"/>
    </row>
    <row r="99" spans="1:21" ht="13.5">
      <c r="A99" s="51"/>
      <c r="B99" s="51"/>
      <c r="C99" s="51"/>
      <c r="D99" s="51"/>
      <c r="E99" s="51"/>
      <c r="F99" s="51"/>
      <c r="G99" s="51"/>
      <c r="S99" s="51"/>
      <c r="T99" s="51"/>
      <c r="U99" s="51"/>
    </row>
    <row r="100" spans="1:21" ht="13.5">
      <c r="A100" s="51"/>
      <c r="B100" s="51"/>
      <c r="C100" s="51"/>
      <c r="D100" s="51"/>
      <c r="E100" s="51"/>
      <c r="F100" s="51"/>
      <c r="G100" s="51"/>
      <c r="S100" s="51"/>
      <c r="T100" s="51"/>
      <c r="U100" s="51"/>
    </row>
    <row r="101" spans="1:21" ht="13.5">
      <c r="A101" s="51"/>
      <c r="B101" s="51"/>
      <c r="C101" s="51"/>
      <c r="D101" s="51"/>
      <c r="E101" s="51"/>
      <c r="F101" s="51"/>
      <c r="G101" s="51"/>
      <c r="S101" s="51"/>
      <c r="T101" s="51"/>
      <c r="U101" s="51"/>
    </row>
    <row r="102" spans="1:21" ht="13.5">
      <c r="A102" s="51"/>
      <c r="B102" s="51"/>
      <c r="C102" s="51"/>
      <c r="D102" s="51"/>
      <c r="E102" s="51"/>
      <c r="F102" s="51"/>
      <c r="G102" s="51"/>
      <c r="S102" s="51"/>
      <c r="T102" s="51"/>
      <c r="U102" s="51"/>
    </row>
    <row r="103" spans="1:21" ht="13.5">
      <c r="A103" s="51"/>
      <c r="B103" s="51"/>
      <c r="C103" s="51"/>
      <c r="D103" s="51"/>
      <c r="E103" s="51"/>
      <c r="F103" s="51"/>
      <c r="G103" s="51"/>
      <c r="S103" s="51"/>
      <c r="T103" s="51"/>
      <c r="U103" s="51"/>
    </row>
    <row r="104" spans="1:21" ht="13.5">
      <c r="A104" s="51"/>
      <c r="B104" s="51"/>
      <c r="C104" s="51"/>
      <c r="D104" s="51"/>
      <c r="E104" s="51"/>
      <c r="F104" s="51"/>
      <c r="G104" s="51"/>
      <c r="S104" s="51"/>
      <c r="T104" s="51"/>
      <c r="U104" s="51"/>
    </row>
    <row r="105" spans="1:21" ht="13.5">
      <c r="A105" s="51"/>
      <c r="B105" s="51"/>
      <c r="C105" s="51"/>
      <c r="D105" s="51"/>
      <c r="E105" s="51"/>
      <c r="F105" s="51"/>
      <c r="G105" s="51"/>
      <c r="S105" s="51"/>
      <c r="T105" s="51"/>
      <c r="U105" s="51"/>
    </row>
    <row r="106" spans="1:21" ht="13.5">
      <c r="A106" s="51"/>
      <c r="B106" s="51"/>
      <c r="C106" s="51"/>
      <c r="D106" s="51"/>
      <c r="E106" s="51"/>
      <c r="F106" s="51"/>
      <c r="G106" s="51"/>
      <c r="S106" s="51"/>
      <c r="T106" s="51"/>
      <c r="U106" s="51"/>
    </row>
    <row r="107" spans="1:21" ht="13.5">
      <c r="A107" s="51"/>
      <c r="B107" s="51"/>
      <c r="C107" s="51"/>
      <c r="D107" s="51"/>
      <c r="E107" s="51"/>
      <c r="F107" s="51"/>
      <c r="G107" s="51"/>
      <c r="S107" s="51"/>
      <c r="T107" s="51"/>
      <c r="U107" s="51"/>
    </row>
    <row r="108" spans="1:21" ht="13.5">
      <c r="A108" s="51"/>
      <c r="B108" s="51"/>
      <c r="C108" s="51"/>
      <c r="D108" s="51"/>
      <c r="E108" s="51"/>
      <c r="F108" s="51"/>
      <c r="G108" s="51"/>
      <c r="S108" s="51"/>
      <c r="T108" s="51"/>
      <c r="U108" s="51"/>
    </row>
    <row r="109" spans="1:21" ht="13.5">
      <c r="A109" s="51"/>
      <c r="B109" s="51"/>
      <c r="C109" s="51"/>
      <c r="D109" s="51"/>
      <c r="E109" s="51"/>
      <c r="F109" s="51"/>
      <c r="G109" s="51"/>
      <c r="S109" s="51"/>
      <c r="T109" s="51"/>
      <c r="U109" s="51"/>
    </row>
    <row r="110" spans="1:21" ht="13.5">
      <c r="A110" s="51"/>
      <c r="B110" s="51"/>
      <c r="C110" s="51"/>
      <c r="D110" s="51"/>
      <c r="E110" s="51"/>
      <c r="F110" s="51"/>
      <c r="G110" s="51"/>
      <c r="S110" s="51"/>
      <c r="T110" s="51"/>
      <c r="U110" s="51"/>
    </row>
    <row r="111" spans="1:21" ht="13.5">
      <c r="A111" s="51"/>
      <c r="B111" s="51"/>
      <c r="C111" s="51"/>
      <c r="D111" s="51"/>
      <c r="E111" s="51"/>
      <c r="F111" s="51"/>
      <c r="G111" s="51"/>
      <c r="S111" s="51"/>
      <c r="T111" s="51"/>
      <c r="U111" s="51"/>
    </row>
    <row r="112" spans="1:21" ht="13.5">
      <c r="A112" s="51"/>
      <c r="B112" s="51"/>
      <c r="C112" s="51"/>
      <c r="D112" s="51"/>
      <c r="E112" s="51"/>
      <c r="F112" s="51"/>
      <c r="G112" s="51"/>
      <c r="S112" s="51"/>
      <c r="T112" s="51"/>
      <c r="U112" s="51"/>
    </row>
    <row r="113" spans="1:21" ht="13.5">
      <c r="A113" s="51"/>
      <c r="B113" s="51"/>
      <c r="C113" s="51"/>
      <c r="D113" s="51"/>
      <c r="E113" s="51"/>
      <c r="F113" s="51"/>
      <c r="G113" s="51"/>
      <c r="S113" s="51"/>
      <c r="T113" s="51"/>
      <c r="U113" s="51"/>
    </row>
    <row r="114" spans="1:21" ht="13.5">
      <c r="A114" s="51"/>
      <c r="B114" s="51"/>
      <c r="C114" s="51"/>
      <c r="D114" s="51"/>
      <c r="E114" s="51"/>
      <c r="F114" s="51"/>
      <c r="G114" s="51"/>
      <c r="S114" s="51"/>
      <c r="T114" s="51"/>
      <c r="U114" s="51"/>
    </row>
    <row r="115" spans="1:21" ht="13.5">
      <c r="A115" s="51"/>
      <c r="B115" s="51"/>
      <c r="C115" s="51"/>
      <c r="D115" s="51"/>
      <c r="E115" s="51"/>
      <c r="F115" s="51"/>
      <c r="G115" s="51"/>
      <c r="S115" s="51"/>
      <c r="T115" s="51"/>
      <c r="U115" s="51"/>
    </row>
    <row r="116" spans="1:21" ht="13.5">
      <c r="A116" s="51"/>
      <c r="B116" s="51"/>
      <c r="C116" s="51"/>
      <c r="D116" s="51"/>
      <c r="E116" s="51"/>
      <c r="F116" s="51"/>
      <c r="G116" s="51"/>
      <c r="S116" s="51"/>
      <c r="T116" s="51"/>
      <c r="U116" s="51"/>
    </row>
    <row r="117" spans="1:21" ht="13.5">
      <c r="A117" s="51"/>
      <c r="B117" s="51"/>
      <c r="C117" s="51"/>
      <c r="D117" s="51"/>
      <c r="E117" s="51"/>
      <c r="F117" s="51"/>
      <c r="G117" s="51"/>
      <c r="S117" s="51"/>
      <c r="T117" s="51"/>
      <c r="U117" s="51"/>
    </row>
    <row r="118" spans="1:21" ht="13.5">
      <c r="A118" s="51"/>
      <c r="B118" s="51"/>
      <c r="C118" s="51"/>
      <c r="D118" s="51"/>
      <c r="E118" s="51"/>
      <c r="F118" s="51"/>
      <c r="G118" s="51"/>
      <c r="S118" s="51"/>
      <c r="T118" s="51"/>
      <c r="U118" s="51"/>
    </row>
    <row r="119" spans="1:21" ht="13.5">
      <c r="A119" s="51"/>
      <c r="B119" s="51"/>
      <c r="C119" s="51"/>
      <c r="D119" s="51"/>
      <c r="E119" s="51"/>
      <c r="F119" s="51"/>
      <c r="G119" s="51"/>
      <c r="S119" s="51"/>
      <c r="T119" s="51"/>
      <c r="U119" s="51"/>
    </row>
    <row r="120" spans="1:21" ht="13.5">
      <c r="A120" s="51"/>
      <c r="B120" s="51"/>
      <c r="C120" s="51"/>
      <c r="D120" s="51"/>
      <c r="E120" s="51"/>
      <c r="F120" s="51"/>
      <c r="G120" s="51"/>
      <c r="S120" s="51"/>
      <c r="T120" s="51"/>
      <c r="U120" s="51"/>
    </row>
    <row r="121" spans="1:21" ht="13.5">
      <c r="A121" s="51"/>
      <c r="B121" s="51"/>
      <c r="C121" s="51"/>
      <c r="D121" s="51"/>
      <c r="E121" s="51"/>
      <c r="F121" s="51"/>
      <c r="G121" s="51"/>
      <c r="S121" s="51"/>
      <c r="T121" s="51"/>
      <c r="U121" s="51"/>
    </row>
    <row r="122" spans="1:21" ht="13.5">
      <c r="A122" s="51"/>
      <c r="B122" s="51"/>
      <c r="C122" s="51"/>
      <c r="D122" s="51"/>
      <c r="E122" s="51"/>
      <c r="F122" s="51"/>
      <c r="G122" s="51"/>
      <c r="S122" s="51"/>
      <c r="T122" s="51"/>
      <c r="U122" s="51"/>
    </row>
    <row r="123" spans="1:21" ht="13.5">
      <c r="A123" s="51"/>
      <c r="B123" s="51"/>
      <c r="C123" s="51"/>
      <c r="D123" s="51"/>
      <c r="E123" s="51"/>
      <c r="F123" s="51"/>
      <c r="G123" s="51"/>
      <c r="S123" s="51"/>
      <c r="T123" s="51"/>
      <c r="U123" s="51"/>
    </row>
    <row r="124" spans="1:21" ht="13.5">
      <c r="A124" s="51"/>
      <c r="B124" s="51"/>
      <c r="C124" s="51"/>
      <c r="D124" s="51"/>
      <c r="E124" s="51"/>
      <c r="F124" s="51"/>
      <c r="G124" s="51"/>
      <c r="S124" s="51"/>
      <c r="T124" s="51"/>
      <c r="U124" s="51"/>
    </row>
    <row r="125" spans="1:21" ht="13.5">
      <c r="A125" s="51"/>
      <c r="B125" s="51"/>
      <c r="C125" s="51"/>
      <c r="D125" s="51"/>
      <c r="E125" s="51"/>
      <c r="F125" s="51"/>
      <c r="G125" s="51"/>
      <c r="S125" s="51"/>
      <c r="T125" s="51"/>
      <c r="U125" s="51"/>
    </row>
    <row r="126" spans="1:21" ht="13.5">
      <c r="A126" s="51"/>
      <c r="B126" s="51"/>
      <c r="C126" s="51"/>
      <c r="D126" s="51"/>
      <c r="E126" s="51"/>
      <c r="F126" s="51"/>
      <c r="G126" s="51"/>
      <c r="S126" s="51"/>
      <c r="T126" s="51"/>
      <c r="U126" s="51"/>
    </row>
    <row r="127" spans="1:21" ht="13.5">
      <c r="A127" s="51"/>
      <c r="B127" s="51"/>
      <c r="C127" s="51"/>
      <c r="D127" s="51"/>
      <c r="E127" s="51"/>
      <c r="F127" s="51"/>
      <c r="G127" s="51"/>
      <c r="S127" s="51"/>
      <c r="T127" s="51"/>
      <c r="U127" s="51"/>
    </row>
    <row r="128" spans="1:21" ht="13.5">
      <c r="A128" s="51"/>
      <c r="B128" s="51"/>
      <c r="C128" s="51"/>
      <c r="D128" s="51"/>
      <c r="E128" s="51"/>
      <c r="F128" s="51"/>
      <c r="G128" s="51"/>
      <c r="S128" s="51"/>
      <c r="T128" s="51"/>
      <c r="U128" s="51"/>
    </row>
    <row r="129" spans="1:21" ht="13.5">
      <c r="A129" s="51"/>
      <c r="B129" s="51"/>
      <c r="C129" s="51"/>
      <c r="D129" s="51"/>
      <c r="E129" s="51"/>
      <c r="F129" s="51"/>
      <c r="G129" s="51"/>
      <c r="S129" s="51"/>
      <c r="T129" s="51"/>
      <c r="U129" s="51"/>
    </row>
    <row r="130" spans="1:21" ht="13.5">
      <c r="A130" s="51"/>
      <c r="B130" s="51"/>
      <c r="C130" s="51"/>
      <c r="D130" s="51"/>
      <c r="E130" s="51"/>
      <c r="F130" s="51"/>
      <c r="G130" s="51"/>
      <c r="S130" s="51"/>
      <c r="T130" s="51"/>
      <c r="U130" s="51"/>
    </row>
    <row r="131" spans="1:21" ht="13.5">
      <c r="A131" s="51"/>
      <c r="B131" s="51"/>
      <c r="C131" s="51"/>
      <c r="D131" s="51"/>
      <c r="E131" s="51"/>
      <c r="F131" s="51"/>
      <c r="G131" s="51"/>
      <c r="S131" s="51"/>
      <c r="T131" s="51"/>
      <c r="U131" s="51"/>
    </row>
    <row r="132" spans="1:21" ht="13.5">
      <c r="A132" s="51"/>
      <c r="B132" s="51"/>
      <c r="C132" s="51"/>
      <c r="D132" s="51"/>
      <c r="E132" s="51"/>
      <c r="F132" s="51"/>
      <c r="G132" s="51"/>
      <c r="S132" s="51"/>
      <c r="T132" s="51"/>
      <c r="U132" s="51"/>
    </row>
    <row r="133" spans="1:21" ht="13.5">
      <c r="A133" s="51"/>
      <c r="B133" s="51"/>
      <c r="C133" s="51"/>
      <c r="D133" s="51"/>
      <c r="E133" s="51"/>
      <c r="F133" s="51"/>
      <c r="G133" s="51"/>
      <c r="S133" s="51"/>
      <c r="T133" s="51"/>
      <c r="U133" s="51"/>
    </row>
    <row r="134" spans="1:21" ht="13.5">
      <c r="A134" s="51"/>
      <c r="B134" s="51"/>
      <c r="C134" s="51"/>
      <c r="D134" s="51"/>
      <c r="E134" s="51"/>
      <c r="F134" s="51"/>
      <c r="G134" s="51"/>
      <c r="S134" s="51"/>
      <c r="T134" s="51"/>
      <c r="U134" s="51"/>
    </row>
    <row r="135" spans="1:21" ht="13.5">
      <c r="A135" s="51"/>
      <c r="B135" s="51"/>
      <c r="C135" s="51"/>
      <c r="D135" s="51"/>
      <c r="E135" s="51"/>
      <c r="F135" s="51"/>
      <c r="G135" s="51"/>
      <c r="S135" s="51"/>
      <c r="T135" s="51"/>
      <c r="U135" s="51"/>
    </row>
    <row r="136" spans="1:21" ht="13.5">
      <c r="A136" s="51"/>
      <c r="B136" s="51"/>
      <c r="C136" s="51"/>
      <c r="D136" s="51"/>
      <c r="E136" s="51"/>
      <c r="F136" s="51"/>
      <c r="G136" s="51"/>
      <c r="S136" s="51"/>
      <c r="T136" s="51"/>
      <c r="U136" s="51"/>
    </row>
    <row r="137" spans="1:21" ht="13.5">
      <c r="A137" s="51"/>
      <c r="B137" s="51"/>
      <c r="C137" s="51"/>
      <c r="D137" s="51"/>
      <c r="E137" s="51"/>
      <c r="F137" s="51"/>
      <c r="G137" s="51"/>
      <c r="S137" s="51"/>
      <c r="T137" s="51"/>
      <c r="U137" s="51"/>
    </row>
    <row r="138" spans="1:21" ht="13.5">
      <c r="A138" s="51"/>
      <c r="B138" s="51"/>
      <c r="C138" s="51"/>
      <c r="D138" s="51"/>
      <c r="E138" s="51"/>
      <c r="F138" s="51"/>
      <c r="G138" s="51"/>
      <c r="S138" s="51"/>
      <c r="T138" s="51"/>
      <c r="U138" s="51"/>
    </row>
    <row r="139" spans="1:21" ht="13.5">
      <c r="A139" s="51"/>
      <c r="B139" s="51"/>
      <c r="C139" s="51"/>
      <c r="D139" s="51"/>
      <c r="E139" s="51"/>
      <c r="F139" s="51"/>
      <c r="G139" s="51"/>
      <c r="S139" s="51"/>
      <c r="T139" s="51"/>
      <c r="U139" s="51"/>
    </row>
    <row r="140" spans="1:21" ht="13.5">
      <c r="A140" s="51"/>
      <c r="B140" s="51"/>
      <c r="C140" s="51"/>
      <c r="D140" s="51"/>
      <c r="E140" s="51"/>
      <c r="F140" s="51"/>
      <c r="G140" s="51"/>
      <c r="S140" s="51"/>
      <c r="T140" s="51"/>
      <c r="U140" s="51"/>
    </row>
    <row r="141" spans="1:21" ht="13.5">
      <c r="A141" s="51"/>
      <c r="B141" s="51"/>
      <c r="C141" s="51"/>
      <c r="D141" s="51"/>
      <c r="E141" s="51"/>
      <c r="F141" s="51"/>
      <c r="G141" s="51"/>
      <c r="S141" s="51"/>
      <c r="T141" s="51"/>
      <c r="U141" s="51"/>
    </row>
    <row r="142" spans="1:21" ht="13.5">
      <c r="A142" s="51"/>
      <c r="B142" s="51"/>
      <c r="C142" s="51"/>
      <c r="D142" s="51"/>
      <c r="E142" s="51"/>
      <c r="F142" s="51"/>
      <c r="G142" s="51"/>
      <c r="S142" s="51"/>
      <c r="T142" s="51"/>
      <c r="U142" s="51"/>
    </row>
    <row r="143" spans="1:21" ht="13.5">
      <c r="A143" s="51"/>
      <c r="B143" s="51"/>
      <c r="C143" s="51"/>
      <c r="D143" s="51"/>
      <c r="E143" s="51"/>
      <c r="F143" s="51"/>
      <c r="G143" s="51"/>
      <c r="S143" s="51"/>
      <c r="T143" s="51"/>
      <c r="U143" s="51"/>
    </row>
    <row r="144" spans="1:21" ht="13.5">
      <c r="A144" s="51"/>
      <c r="B144" s="51"/>
      <c r="C144" s="51"/>
      <c r="D144" s="51"/>
      <c r="E144" s="51"/>
      <c r="F144" s="51"/>
      <c r="G144" s="51"/>
      <c r="S144" s="51"/>
      <c r="T144" s="51"/>
      <c r="U144" s="51"/>
    </row>
    <row r="145" spans="1:21" ht="13.5">
      <c r="A145" s="51"/>
      <c r="B145" s="51"/>
      <c r="C145" s="51"/>
      <c r="D145" s="51"/>
      <c r="E145" s="51"/>
      <c r="F145" s="51"/>
      <c r="G145" s="51"/>
      <c r="S145" s="51"/>
      <c r="T145" s="51"/>
      <c r="U145" s="51"/>
    </row>
    <row r="146" spans="1:21" ht="13.5">
      <c r="A146" s="51"/>
      <c r="B146" s="51"/>
      <c r="C146" s="51"/>
      <c r="D146" s="51"/>
      <c r="E146" s="51"/>
      <c r="F146" s="51"/>
      <c r="G146" s="51"/>
      <c r="S146" s="51"/>
      <c r="T146" s="51"/>
      <c r="U146" s="51"/>
    </row>
    <row r="147" spans="1:21" ht="13.5">
      <c r="A147" s="51"/>
      <c r="B147" s="51"/>
      <c r="C147" s="51"/>
      <c r="D147" s="51"/>
      <c r="E147" s="51"/>
      <c r="F147" s="51"/>
      <c r="G147" s="51"/>
      <c r="S147" s="51"/>
      <c r="T147" s="51"/>
      <c r="U147" s="51"/>
    </row>
    <row r="148" spans="1:21" ht="13.5">
      <c r="A148" s="51"/>
      <c r="B148" s="51"/>
      <c r="C148" s="51"/>
      <c r="D148" s="51"/>
      <c r="E148" s="51"/>
      <c r="F148" s="51"/>
      <c r="G148" s="51"/>
      <c r="S148" s="51"/>
      <c r="T148" s="51"/>
      <c r="U148" s="51"/>
    </row>
    <row r="149" spans="1:21" ht="13.5">
      <c r="A149" s="51"/>
      <c r="B149" s="51"/>
      <c r="C149" s="51"/>
      <c r="D149" s="51"/>
      <c r="E149" s="51"/>
      <c r="F149" s="51"/>
      <c r="G149" s="51"/>
      <c r="S149" s="51"/>
      <c r="T149" s="51"/>
      <c r="U149" s="51"/>
    </row>
    <row r="150" spans="1:21" ht="13.5">
      <c r="A150" s="51"/>
      <c r="B150" s="51"/>
      <c r="C150" s="51"/>
      <c r="D150" s="51"/>
      <c r="E150" s="51"/>
      <c r="F150" s="51"/>
      <c r="G150" s="51"/>
      <c r="S150" s="51"/>
      <c r="T150" s="51"/>
      <c r="U150" s="51"/>
    </row>
    <row r="151" spans="1:21" ht="13.5">
      <c r="A151" s="51"/>
      <c r="B151" s="51"/>
      <c r="C151" s="51"/>
      <c r="D151" s="51"/>
      <c r="E151" s="51"/>
      <c r="F151" s="51"/>
      <c r="G151" s="51"/>
      <c r="S151" s="51"/>
      <c r="T151" s="51"/>
      <c r="U151" s="51"/>
    </row>
    <row r="152" spans="1:21" ht="13.5">
      <c r="A152" s="51"/>
      <c r="B152" s="51"/>
      <c r="C152" s="51"/>
      <c r="D152" s="51"/>
      <c r="E152" s="51"/>
      <c r="F152" s="51"/>
      <c r="G152" s="51"/>
      <c r="S152" s="51"/>
      <c r="T152" s="51"/>
      <c r="U152" s="51"/>
    </row>
    <row r="153" spans="1:21" ht="13.5">
      <c r="A153" s="51"/>
      <c r="B153" s="51"/>
      <c r="C153" s="51"/>
      <c r="D153" s="51"/>
      <c r="E153" s="51"/>
      <c r="F153" s="51"/>
      <c r="G153" s="51"/>
      <c r="S153" s="51"/>
      <c r="T153" s="51"/>
      <c r="U153" s="51"/>
    </row>
    <row r="154" spans="1:21" ht="13.5">
      <c r="A154" s="51"/>
      <c r="B154" s="51"/>
      <c r="C154" s="51"/>
      <c r="D154" s="51"/>
      <c r="E154" s="51"/>
      <c r="F154" s="51"/>
      <c r="G154" s="51"/>
      <c r="S154" s="51"/>
      <c r="T154" s="51"/>
      <c r="U154" s="51"/>
    </row>
    <row r="155" spans="1:21" ht="13.5">
      <c r="A155" s="51"/>
      <c r="B155" s="51"/>
      <c r="C155" s="51"/>
      <c r="D155" s="51"/>
      <c r="E155" s="51"/>
      <c r="F155" s="51"/>
      <c r="G155" s="51"/>
      <c r="S155" s="51"/>
      <c r="T155" s="51"/>
      <c r="U155" s="51"/>
    </row>
    <row r="156" spans="1:21" ht="13.5">
      <c r="A156" s="51"/>
      <c r="B156" s="51"/>
      <c r="C156" s="51"/>
      <c r="D156" s="51"/>
      <c r="E156" s="51"/>
      <c r="F156" s="51"/>
      <c r="G156" s="51"/>
      <c r="S156" s="51"/>
      <c r="T156" s="51"/>
      <c r="U156" s="51"/>
    </row>
    <row r="157" spans="1:21" ht="13.5">
      <c r="A157" s="51"/>
      <c r="B157" s="51"/>
      <c r="C157" s="51"/>
      <c r="D157" s="51"/>
      <c r="E157" s="51"/>
      <c r="F157" s="51"/>
      <c r="G157" s="51"/>
      <c r="S157" s="51"/>
      <c r="T157" s="51"/>
      <c r="U157" s="51"/>
    </row>
    <row r="158" spans="1:21" ht="13.5">
      <c r="A158" s="51"/>
      <c r="B158" s="51"/>
      <c r="C158" s="51"/>
      <c r="D158" s="51"/>
      <c r="E158" s="51"/>
      <c r="F158" s="51"/>
      <c r="G158" s="51"/>
      <c r="S158" s="51"/>
      <c r="T158" s="51"/>
      <c r="U158" s="51"/>
    </row>
    <row r="159" spans="1:21" ht="13.5">
      <c r="A159" s="51"/>
      <c r="B159" s="51"/>
      <c r="C159" s="51"/>
      <c r="D159" s="51"/>
      <c r="E159" s="51"/>
      <c r="F159" s="51"/>
      <c r="G159" s="51"/>
      <c r="S159" s="51"/>
      <c r="T159" s="51"/>
      <c r="U159" s="51"/>
    </row>
    <row r="160" spans="1:21" ht="13.5">
      <c r="A160" s="51"/>
      <c r="B160" s="51"/>
      <c r="C160" s="51"/>
      <c r="D160" s="51"/>
      <c r="E160" s="51"/>
      <c r="F160" s="51"/>
      <c r="G160" s="51"/>
      <c r="S160" s="51"/>
      <c r="T160" s="51"/>
      <c r="U160" s="51"/>
    </row>
    <row r="161" spans="1:21" ht="13.5">
      <c r="A161" s="51"/>
      <c r="B161" s="51"/>
      <c r="C161" s="51"/>
      <c r="D161" s="51"/>
      <c r="E161" s="51"/>
      <c r="F161" s="51"/>
      <c r="G161" s="51"/>
      <c r="S161" s="51"/>
      <c r="T161" s="51"/>
      <c r="U161" s="51"/>
    </row>
    <row r="162" spans="1:21" ht="13.5">
      <c r="A162" s="51"/>
      <c r="B162" s="51"/>
      <c r="C162" s="51"/>
      <c r="D162" s="51"/>
      <c r="E162" s="51"/>
      <c r="F162" s="51"/>
      <c r="G162" s="51"/>
      <c r="S162" s="51"/>
      <c r="T162" s="51"/>
      <c r="U162" s="51"/>
    </row>
    <row r="163" spans="1:21" ht="13.5">
      <c r="A163" s="51"/>
      <c r="B163" s="51"/>
      <c r="C163" s="51"/>
      <c r="D163" s="51"/>
      <c r="E163" s="51"/>
      <c r="F163" s="51"/>
      <c r="G163" s="51"/>
      <c r="S163" s="51"/>
      <c r="T163" s="51"/>
      <c r="U163" s="51"/>
    </row>
    <row r="164" spans="1:21" ht="13.5">
      <c r="A164" s="51"/>
      <c r="B164" s="51"/>
      <c r="C164" s="51"/>
      <c r="D164" s="51"/>
      <c r="E164" s="51"/>
      <c r="F164" s="51"/>
      <c r="G164" s="51"/>
      <c r="S164" s="51"/>
      <c r="T164" s="51"/>
      <c r="U164" s="51"/>
    </row>
    <row r="165" spans="1:21" ht="13.5">
      <c r="A165" s="51"/>
      <c r="B165" s="51"/>
      <c r="C165" s="51"/>
      <c r="D165" s="51"/>
      <c r="E165" s="51"/>
      <c r="F165" s="51"/>
      <c r="G165" s="51"/>
      <c r="S165" s="51"/>
      <c r="T165" s="51"/>
      <c r="U165" s="51"/>
    </row>
    <row r="166" spans="1:21" ht="13.5">
      <c r="A166" s="51"/>
      <c r="B166" s="51"/>
      <c r="C166" s="51"/>
      <c r="D166" s="51"/>
      <c r="E166" s="51"/>
      <c r="F166" s="51"/>
      <c r="G166" s="51"/>
      <c r="S166" s="51"/>
      <c r="T166" s="51"/>
      <c r="U166" s="51"/>
    </row>
    <row r="167" spans="1:21" ht="13.5">
      <c r="A167" s="51"/>
      <c r="B167" s="51"/>
      <c r="C167" s="51"/>
      <c r="D167" s="51"/>
      <c r="E167" s="51"/>
      <c r="F167" s="51"/>
      <c r="G167" s="51"/>
      <c r="S167" s="51"/>
      <c r="T167" s="51"/>
      <c r="U167" s="51"/>
    </row>
    <row r="168" spans="1:21" ht="13.5">
      <c r="A168" s="51"/>
      <c r="B168" s="51"/>
      <c r="C168" s="51"/>
      <c r="D168" s="51"/>
      <c r="E168" s="51"/>
      <c r="F168" s="51"/>
      <c r="G168" s="51"/>
      <c r="S168" s="51"/>
      <c r="T168" s="51"/>
      <c r="U168" s="51"/>
    </row>
    <row r="169" spans="1:21" ht="13.5">
      <c r="A169" s="51"/>
      <c r="B169" s="51"/>
      <c r="C169" s="51"/>
      <c r="D169" s="51"/>
      <c r="E169" s="51"/>
      <c r="F169" s="51"/>
      <c r="G169" s="51"/>
      <c r="S169" s="51"/>
      <c r="T169" s="51"/>
      <c r="U169" s="51"/>
    </row>
    <row r="170" spans="1:21" ht="13.5">
      <c r="A170" s="51"/>
      <c r="B170" s="51"/>
      <c r="C170" s="51"/>
      <c r="D170" s="51"/>
      <c r="E170" s="51"/>
      <c r="F170" s="51"/>
      <c r="G170" s="51"/>
      <c r="S170" s="51"/>
      <c r="T170" s="51"/>
      <c r="U170" s="51"/>
    </row>
    <row r="171" spans="1:21" ht="13.5">
      <c r="A171" s="51"/>
      <c r="B171" s="51"/>
      <c r="C171" s="51"/>
      <c r="D171" s="51"/>
      <c r="E171" s="51"/>
      <c r="F171" s="51"/>
      <c r="G171" s="51"/>
      <c r="S171" s="51"/>
      <c r="T171" s="51"/>
      <c r="U171" s="51"/>
    </row>
    <row r="172" spans="1:21" ht="13.5">
      <c r="A172" s="51"/>
      <c r="B172" s="51"/>
      <c r="C172" s="51"/>
      <c r="D172" s="51"/>
      <c r="E172" s="51"/>
      <c r="F172" s="51"/>
      <c r="G172" s="51"/>
      <c r="S172" s="51"/>
      <c r="T172" s="51"/>
      <c r="U172" s="51"/>
    </row>
    <row r="173" spans="1:21" ht="13.5">
      <c r="A173" s="51"/>
      <c r="B173" s="51"/>
      <c r="C173" s="51"/>
      <c r="D173" s="51"/>
      <c r="E173" s="51"/>
      <c r="F173" s="51"/>
      <c r="G173" s="51"/>
      <c r="S173" s="51"/>
      <c r="T173" s="51"/>
      <c r="U173" s="51"/>
    </row>
  </sheetData>
  <sheetProtection/>
  <printOptions/>
  <pageMargins left="0.5118110236220472" right="0.4724409448818898" top="0.4724409448818898" bottom="0.5511811023622047" header="0.2362204724409449" footer="0.4724409448818898"/>
  <pageSetup horizontalDpi="600" verticalDpi="600" orientation="portrait" pageOrder="overThenDown" paperSize="9" scale="92" r:id="rId1"/>
  <rowBreaks count="1" manualBreakCount="1">
    <brk id="41" max="255" man="1"/>
  </rowBreaks>
  <colBreaks count="1" manualBreakCount="1">
    <brk id="18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P7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6.25390625" style="10" customWidth="1"/>
    <col min="2" max="2" width="8.50390625" style="10" customWidth="1"/>
    <col min="3" max="3" width="12.125" style="10" customWidth="1"/>
    <col min="4" max="17" width="4.375" style="10" customWidth="1"/>
    <col min="18" max="18" width="4.50390625" style="10" customWidth="1"/>
    <col min="19" max="19" width="6.25390625" style="10" customWidth="1"/>
    <col min="20" max="20" width="8.50390625" style="10" customWidth="1"/>
    <col min="21" max="21" width="12.125" style="10" customWidth="1"/>
    <col min="22" max="36" width="4.50390625" style="10" customWidth="1"/>
    <col min="37" max="37" width="6.50390625" style="446" customWidth="1"/>
    <col min="38" max="38" width="8.875" style="3" customWidth="1"/>
    <col min="39" max="39" width="6.875" style="10" bestFit="1" customWidth="1"/>
    <col min="40" max="40" width="9.00390625" style="10" customWidth="1"/>
    <col min="41" max="41" width="9.00390625" style="256" customWidth="1"/>
    <col min="42" max="16384" width="9.00390625" style="10" customWidth="1"/>
  </cols>
  <sheetData>
    <row r="1" spans="1:19" ht="24" customHeight="1">
      <c r="A1" s="48" t="s">
        <v>149</v>
      </c>
      <c r="S1" s="48"/>
    </row>
    <row r="2" spans="1:19" ht="24" customHeight="1" thickBot="1">
      <c r="A2" s="48" t="s">
        <v>269</v>
      </c>
      <c r="S2" s="48"/>
    </row>
    <row r="3" spans="1:37" ht="14.25" thickBot="1">
      <c r="A3" s="5" t="s">
        <v>93</v>
      </c>
      <c r="B3" s="4" t="s">
        <v>94</v>
      </c>
      <c r="C3" s="4" t="s">
        <v>95</v>
      </c>
      <c r="D3" s="4">
        <v>1985</v>
      </c>
      <c r="E3" s="4">
        <v>1986</v>
      </c>
      <c r="F3" s="4">
        <v>1987</v>
      </c>
      <c r="G3" s="4">
        <v>1988</v>
      </c>
      <c r="H3" s="4">
        <v>1989</v>
      </c>
      <c r="I3" s="4">
        <v>1990</v>
      </c>
      <c r="J3" s="4">
        <v>1991</v>
      </c>
      <c r="K3" s="4">
        <v>1992</v>
      </c>
      <c r="L3" s="4">
        <v>1993</v>
      </c>
      <c r="M3" s="4">
        <v>1994</v>
      </c>
      <c r="N3" s="4">
        <v>1995</v>
      </c>
      <c r="O3" s="4">
        <v>1996</v>
      </c>
      <c r="P3" s="4">
        <v>1997</v>
      </c>
      <c r="Q3" s="4">
        <v>1998</v>
      </c>
      <c r="R3" s="4">
        <v>1999</v>
      </c>
      <c r="S3" s="5" t="s">
        <v>93</v>
      </c>
      <c r="T3" s="4" t="s">
        <v>94</v>
      </c>
      <c r="U3" s="4" t="s">
        <v>95</v>
      </c>
      <c r="V3" s="4">
        <v>2000</v>
      </c>
      <c r="W3" s="4">
        <v>2001</v>
      </c>
      <c r="X3" s="4">
        <v>2002</v>
      </c>
      <c r="Y3" s="4">
        <v>2003</v>
      </c>
      <c r="Z3" s="4">
        <v>2004</v>
      </c>
      <c r="AA3" s="4">
        <v>2005</v>
      </c>
      <c r="AB3" s="4">
        <v>2006</v>
      </c>
      <c r="AC3" s="4">
        <v>2007</v>
      </c>
      <c r="AD3" s="4">
        <v>2008</v>
      </c>
      <c r="AE3" s="4">
        <v>2009</v>
      </c>
      <c r="AF3" s="4">
        <v>2010</v>
      </c>
      <c r="AG3" s="4">
        <v>2011</v>
      </c>
      <c r="AH3" s="4">
        <v>2012</v>
      </c>
      <c r="AI3" s="4">
        <v>2013</v>
      </c>
      <c r="AJ3" s="4" t="s">
        <v>16</v>
      </c>
      <c r="AK3" s="447" t="s">
        <v>270</v>
      </c>
    </row>
    <row r="4" spans="1:42" ht="21" customHeight="1">
      <c r="A4" s="20" t="s">
        <v>87</v>
      </c>
      <c r="B4" s="21"/>
      <c r="C4" s="21" t="s">
        <v>16</v>
      </c>
      <c r="D4" s="66">
        <v>0</v>
      </c>
      <c r="E4" s="66">
        <v>0</v>
      </c>
      <c r="F4" s="66">
        <v>11</v>
      </c>
      <c r="G4" s="66">
        <v>5</v>
      </c>
      <c r="H4" s="66">
        <v>11</v>
      </c>
      <c r="I4" s="66">
        <v>6</v>
      </c>
      <c r="J4" s="66">
        <v>27</v>
      </c>
      <c r="K4" s="66">
        <v>56</v>
      </c>
      <c r="L4" s="66">
        <v>42</v>
      </c>
      <c r="M4" s="66">
        <v>51</v>
      </c>
      <c r="N4" s="66">
        <v>74</v>
      </c>
      <c r="O4" s="66">
        <v>67</v>
      </c>
      <c r="P4" s="66">
        <v>93</v>
      </c>
      <c r="Q4" s="66">
        <v>91</v>
      </c>
      <c r="R4" s="66">
        <v>122</v>
      </c>
      <c r="S4" s="20" t="s">
        <v>87</v>
      </c>
      <c r="T4" s="21"/>
      <c r="U4" s="21" t="s">
        <v>16</v>
      </c>
      <c r="V4" s="66">
        <v>101</v>
      </c>
      <c r="W4" s="66">
        <v>126</v>
      </c>
      <c r="X4" s="66">
        <v>130</v>
      </c>
      <c r="Y4" s="66">
        <v>108</v>
      </c>
      <c r="Z4" s="66">
        <v>122</v>
      </c>
      <c r="AA4" s="66">
        <v>132</v>
      </c>
      <c r="AB4" s="66">
        <v>132</v>
      </c>
      <c r="AC4" s="66">
        <v>156</v>
      </c>
      <c r="AD4" s="66">
        <v>161</v>
      </c>
      <c r="AE4" s="66">
        <v>148</v>
      </c>
      <c r="AF4" s="66">
        <v>142</v>
      </c>
      <c r="AG4" s="66">
        <f>SUM(AG6:AG22)</f>
        <v>147</v>
      </c>
      <c r="AH4" s="66">
        <f>SUM(AH6:AH17)</f>
        <v>128</v>
      </c>
      <c r="AI4" s="66">
        <f>SUM(AI6:AI17)</f>
        <v>142</v>
      </c>
      <c r="AJ4" s="66">
        <f>SUM(D4:R4,V4:AI4)</f>
        <v>2531</v>
      </c>
      <c r="AK4" s="448">
        <v>100</v>
      </c>
      <c r="AN4" s="22"/>
      <c r="AP4" s="287"/>
    </row>
    <row r="5" spans="3:42" ht="6" customHeight="1">
      <c r="C5" s="57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U5" s="57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449"/>
      <c r="AP5" s="287"/>
    </row>
    <row r="6" spans="2:42" ht="13.5">
      <c r="B6" s="10" t="s">
        <v>115</v>
      </c>
      <c r="C6" s="59" t="s">
        <v>7</v>
      </c>
      <c r="D6" s="60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T6" s="10" t="s">
        <v>115</v>
      </c>
      <c r="U6" s="59" t="s">
        <v>7</v>
      </c>
      <c r="V6" s="60">
        <v>0</v>
      </c>
      <c r="W6" s="60">
        <v>0</v>
      </c>
      <c r="X6" s="60">
        <v>0</v>
      </c>
      <c r="Y6" s="60">
        <v>0</v>
      </c>
      <c r="Z6" s="60">
        <v>0</v>
      </c>
      <c r="AA6" s="60">
        <v>0</v>
      </c>
      <c r="AB6" s="60">
        <v>0</v>
      </c>
      <c r="AC6" s="60">
        <v>0</v>
      </c>
      <c r="AD6" s="60">
        <v>0</v>
      </c>
      <c r="AE6" s="60">
        <v>0</v>
      </c>
      <c r="AF6" s="60">
        <v>0</v>
      </c>
      <c r="AG6" s="60">
        <v>0</v>
      </c>
      <c r="AH6" s="60">
        <v>0</v>
      </c>
      <c r="AI6" s="60">
        <v>0</v>
      </c>
      <c r="AJ6" s="58">
        <f>SUM(D6:R6,V6:AI6)</f>
        <v>0</v>
      </c>
      <c r="AK6" s="449">
        <v>0</v>
      </c>
      <c r="AL6" s="50"/>
      <c r="AM6" s="61"/>
      <c r="AN6" s="22"/>
      <c r="AP6" s="287"/>
    </row>
    <row r="7" spans="3:42" ht="13.5">
      <c r="C7" s="420" t="s">
        <v>6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U7" s="420" t="s">
        <v>6</v>
      </c>
      <c r="V7" s="11">
        <v>0</v>
      </c>
      <c r="W7" s="11">
        <v>0</v>
      </c>
      <c r="X7" s="11">
        <v>0</v>
      </c>
      <c r="Y7" s="11">
        <v>0</v>
      </c>
      <c r="Z7" s="11">
        <v>0</v>
      </c>
      <c r="AA7" s="11">
        <v>0</v>
      </c>
      <c r="AB7" s="11">
        <v>0</v>
      </c>
      <c r="AC7" s="11">
        <v>0</v>
      </c>
      <c r="AD7" s="11">
        <v>0</v>
      </c>
      <c r="AE7" s="11">
        <v>0</v>
      </c>
      <c r="AF7" s="11">
        <v>0</v>
      </c>
      <c r="AG7" s="11">
        <v>0</v>
      </c>
      <c r="AH7" s="11">
        <v>0</v>
      </c>
      <c r="AI7" s="11">
        <v>0</v>
      </c>
      <c r="AJ7" s="45">
        <f aca="true" t="shared" si="0" ref="AJ7:AJ66">SUM(D7:R7,V7:AI7)</f>
        <v>0</v>
      </c>
      <c r="AK7" s="450">
        <v>0</v>
      </c>
      <c r="AL7" s="50"/>
      <c r="AN7" s="22"/>
      <c r="AP7" s="287"/>
    </row>
    <row r="8" spans="3:42" ht="13.5">
      <c r="C8" s="420" t="s">
        <v>105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1</v>
      </c>
      <c r="K8" s="11">
        <v>1</v>
      </c>
      <c r="L8" s="11">
        <v>0</v>
      </c>
      <c r="M8" s="11">
        <v>1</v>
      </c>
      <c r="N8" s="11">
        <v>0</v>
      </c>
      <c r="O8" s="11">
        <v>1</v>
      </c>
      <c r="P8" s="11">
        <v>1</v>
      </c>
      <c r="Q8" s="11">
        <v>1</v>
      </c>
      <c r="R8" s="11">
        <v>1</v>
      </c>
      <c r="U8" s="420" t="s">
        <v>105</v>
      </c>
      <c r="V8" s="11">
        <v>1</v>
      </c>
      <c r="W8" s="11">
        <v>1</v>
      </c>
      <c r="X8" s="11">
        <v>1</v>
      </c>
      <c r="Y8" s="11">
        <v>0</v>
      </c>
      <c r="Z8" s="11">
        <v>0</v>
      </c>
      <c r="AA8" s="11">
        <v>0</v>
      </c>
      <c r="AB8" s="11">
        <v>1</v>
      </c>
      <c r="AC8" s="11">
        <v>1</v>
      </c>
      <c r="AD8" s="11">
        <v>0</v>
      </c>
      <c r="AE8" s="11">
        <v>2</v>
      </c>
      <c r="AF8" s="11">
        <v>2</v>
      </c>
      <c r="AG8" s="11">
        <v>3</v>
      </c>
      <c r="AH8" s="11">
        <v>0</v>
      </c>
      <c r="AI8" s="11">
        <v>1</v>
      </c>
      <c r="AJ8" s="45">
        <f t="shared" si="0"/>
        <v>20</v>
      </c>
      <c r="AK8" s="450">
        <v>0.7902015013828527</v>
      </c>
      <c r="AL8" s="50"/>
      <c r="AN8" s="22"/>
      <c r="AP8" s="287"/>
    </row>
    <row r="9" spans="3:42" ht="13.5">
      <c r="C9" s="422" t="s">
        <v>106</v>
      </c>
      <c r="D9" s="60">
        <v>0</v>
      </c>
      <c r="E9" s="60">
        <v>0</v>
      </c>
      <c r="F9" s="60">
        <v>1</v>
      </c>
      <c r="G9" s="60">
        <v>0</v>
      </c>
      <c r="H9" s="60">
        <v>0</v>
      </c>
      <c r="I9" s="60">
        <v>1</v>
      </c>
      <c r="J9" s="60">
        <v>3</v>
      </c>
      <c r="K9" s="60">
        <v>6</v>
      </c>
      <c r="L9" s="60">
        <v>8</v>
      </c>
      <c r="M9" s="60">
        <v>2</v>
      </c>
      <c r="N9" s="60">
        <v>3</v>
      </c>
      <c r="O9" s="60">
        <v>4</v>
      </c>
      <c r="P9" s="60">
        <v>4</v>
      </c>
      <c r="Q9" s="60">
        <v>4</v>
      </c>
      <c r="R9" s="60">
        <v>10</v>
      </c>
      <c r="U9" s="422" t="s">
        <v>106</v>
      </c>
      <c r="V9" s="60">
        <v>4</v>
      </c>
      <c r="W9" s="60">
        <v>2</v>
      </c>
      <c r="X9" s="60">
        <v>3</v>
      </c>
      <c r="Y9" s="60">
        <v>6</v>
      </c>
      <c r="Z9" s="60">
        <v>11</v>
      </c>
      <c r="AA9" s="414">
        <v>8</v>
      </c>
      <c r="AB9" s="60">
        <v>8</v>
      </c>
      <c r="AC9" s="60">
        <v>18</v>
      </c>
      <c r="AD9" s="60">
        <v>15</v>
      </c>
      <c r="AE9" s="60">
        <v>18</v>
      </c>
      <c r="AF9" s="60">
        <v>9</v>
      </c>
      <c r="AG9" s="60">
        <v>6</v>
      </c>
      <c r="AH9" s="60">
        <v>6</v>
      </c>
      <c r="AI9" s="60">
        <v>7</v>
      </c>
      <c r="AJ9" s="58">
        <f t="shared" si="0"/>
        <v>167</v>
      </c>
      <c r="AK9" s="449">
        <v>6.598182536546819</v>
      </c>
      <c r="AL9" s="50"/>
      <c r="AN9" s="22"/>
      <c r="AP9" s="287"/>
    </row>
    <row r="10" spans="3:42" ht="13.5">
      <c r="C10" s="422" t="s">
        <v>107</v>
      </c>
      <c r="D10" s="60">
        <v>0</v>
      </c>
      <c r="E10" s="60">
        <v>0</v>
      </c>
      <c r="F10" s="60">
        <v>6</v>
      </c>
      <c r="G10" s="60">
        <v>2</v>
      </c>
      <c r="H10" s="60">
        <v>2</v>
      </c>
      <c r="I10" s="60">
        <v>0</v>
      </c>
      <c r="J10" s="60">
        <v>5</v>
      </c>
      <c r="K10" s="60">
        <v>6</v>
      </c>
      <c r="L10" s="60">
        <v>5</v>
      </c>
      <c r="M10" s="60">
        <v>4</v>
      </c>
      <c r="N10" s="60">
        <v>16</v>
      </c>
      <c r="O10" s="60">
        <v>9</v>
      </c>
      <c r="P10" s="60">
        <v>14</v>
      </c>
      <c r="Q10" s="60">
        <v>17</v>
      </c>
      <c r="R10" s="60">
        <v>21</v>
      </c>
      <c r="U10" s="422" t="s">
        <v>107</v>
      </c>
      <c r="V10" s="60">
        <v>9</v>
      </c>
      <c r="W10" s="60">
        <v>28</v>
      </c>
      <c r="X10" s="60">
        <v>24</v>
      </c>
      <c r="Y10" s="60">
        <v>15</v>
      </c>
      <c r="Z10" s="60">
        <v>15</v>
      </c>
      <c r="AA10" s="60">
        <v>25</v>
      </c>
      <c r="AB10" s="60">
        <v>14</v>
      </c>
      <c r="AC10" s="60">
        <v>19</v>
      </c>
      <c r="AD10" s="60">
        <v>13</v>
      </c>
      <c r="AE10" s="60">
        <v>23</v>
      </c>
      <c r="AF10" s="60">
        <v>17</v>
      </c>
      <c r="AG10" s="60">
        <v>18</v>
      </c>
      <c r="AH10" s="60">
        <v>27</v>
      </c>
      <c r="AI10" s="60">
        <v>26</v>
      </c>
      <c r="AJ10" s="58">
        <f t="shared" si="0"/>
        <v>380</v>
      </c>
      <c r="AK10" s="449">
        <v>15.013828526274201</v>
      </c>
      <c r="AN10" s="22"/>
      <c r="AP10" s="287"/>
    </row>
    <row r="11" spans="3:42" ht="13.5">
      <c r="C11" s="420" t="s">
        <v>108</v>
      </c>
      <c r="D11" s="11">
        <v>0</v>
      </c>
      <c r="E11" s="11">
        <v>0</v>
      </c>
      <c r="F11" s="11">
        <v>2</v>
      </c>
      <c r="G11" s="11">
        <v>2</v>
      </c>
      <c r="H11" s="11">
        <v>3</v>
      </c>
      <c r="I11" s="11">
        <v>2</v>
      </c>
      <c r="J11" s="11">
        <v>5</v>
      </c>
      <c r="K11" s="11">
        <v>4</v>
      </c>
      <c r="L11" s="11">
        <v>6</v>
      </c>
      <c r="M11" s="11">
        <v>12</v>
      </c>
      <c r="N11" s="11">
        <v>14</v>
      </c>
      <c r="O11" s="11">
        <v>16</v>
      </c>
      <c r="P11" s="11">
        <v>9</v>
      </c>
      <c r="Q11" s="11">
        <v>16</v>
      </c>
      <c r="R11" s="11">
        <v>25</v>
      </c>
      <c r="U11" s="420" t="s">
        <v>108</v>
      </c>
      <c r="V11" s="11">
        <v>16</v>
      </c>
      <c r="W11" s="11">
        <v>24</v>
      </c>
      <c r="X11" s="11">
        <v>26</v>
      </c>
      <c r="Y11" s="11">
        <v>16</v>
      </c>
      <c r="Z11" s="11">
        <v>30</v>
      </c>
      <c r="AA11" s="11">
        <v>26</v>
      </c>
      <c r="AB11" s="11">
        <v>23</v>
      </c>
      <c r="AC11" s="11">
        <v>31</v>
      </c>
      <c r="AD11" s="11">
        <v>36</v>
      </c>
      <c r="AE11" s="11">
        <v>23</v>
      </c>
      <c r="AF11" s="11">
        <v>24</v>
      </c>
      <c r="AG11" s="11">
        <v>25</v>
      </c>
      <c r="AH11" s="11">
        <v>16</v>
      </c>
      <c r="AI11" s="11">
        <v>23</v>
      </c>
      <c r="AJ11" s="45">
        <f t="shared" si="0"/>
        <v>455</v>
      </c>
      <c r="AK11" s="450">
        <v>17.977084156459895</v>
      </c>
      <c r="AN11" s="22"/>
      <c r="AP11" s="287"/>
    </row>
    <row r="12" spans="3:42" ht="13.5">
      <c r="C12" s="420" t="s">
        <v>109</v>
      </c>
      <c r="D12" s="11">
        <v>0</v>
      </c>
      <c r="E12" s="11">
        <v>0</v>
      </c>
      <c r="F12" s="11">
        <v>1</v>
      </c>
      <c r="G12" s="11">
        <v>0</v>
      </c>
      <c r="H12" s="11">
        <v>2</v>
      </c>
      <c r="I12" s="11">
        <v>2</v>
      </c>
      <c r="J12" s="11">
        <v>4</v>
      </c>
      <c r="K12" s="11">
        <v>11</v>
      </c>
      <c r="L12" s="11">
        <v>3</v>
      </c>
      <c r="M12" s="11">
        <v>8</v>
      </c>
      <c r="N12" s="11">
        <v>7</v>
      </c>
      <c r="O12" s="11">
        <v>9</v>
      </c>
      <c r="P12" s="11">
        <v>10</v>
      </c>
      <c r="Q12" s="11">
        <v>10</v>
      </c>
      <c r="R12" s="11">
        <v>12</v>
      </c>
      <c r="U12" s="420" t="s">
        <v>109</v>
      </c>
      <c r="V12" s="11">
        <v>24</v>
      </c>
      <c r="W12" s="11">
        <v>16</v>
      </c>
      <c r="X12" s="11">
        <v>14</v>
      </c>
      <c r="Y12" s="11">
        <v>13</v>
      </c>
      <c r="Z12" s="11">
        <v>9</v>
      </c>
      <c r="AA12" s="11">
        <v>15</v>
      </c>
      <c r="AB12" s="11">
        <v>21</v>
      </c>
      <c r="AC12" s="11">
        <v>21</v>
      </c>
      <c r="AD12" s="11">
        <v>24</v>
      </c>
      <c r="AE12" s="11">
        <v>27</v>
      </c>
      <c r="AF12" s="11">
        <v>24</v>
      </c>
      <c r="AG12" s="11">
        <v>30</v>
      </c>
      <c r="AH12" s="11">
        <v>20</v>
      </c>
      <c r="AI12" s="11">
        <v>19</v>
      </c>
      <c r="AJ12" s="45">
        <f t="shared" si="0"/>
        <v>356</v>
      </c>
      <c r="AK12" s="450">
        <v>14.065586724614775</v>
      </c>
      <c r="AN12" s="22"/>
      <c r="AP12" s="287"/>
    </row>
    <row r="13" spans="3:42" ht="13.5">
      <c r="C13" s="59" t="s">
        <v>110</v>
      </c>
      <c r="D13" s="60">
        <v>0</v>
      </c>
      <c r="E13" s="60">
        <v>0</v>
      </c>
      <c r="F13" s="60">
        <v>0</v>
      </c>
      <c r="G13" s="60">
        <v>1</v>
      </c>
      <c r="H13" s="60">
        <v>0</v>
      </c>
      <c r="I13" s="60">
        <v>1</v>
      </c>
      <c r="J13" s="60">
        <v>2</v>
      </c>
      <c r="K13" s="60">
        <v>13</v>
      </c>
      <c r="L13" s="60">
        <v>9</v>
      </c>
      <c r="M13" s="60">
        <v>8</v>
      </c>
      <c r="N13" s="60">
        <v>6</v>
      </c>
      <c r="O13" s="60">
        <v>11</v>
      </c>
      <c r="P13" s="60">
        <v>15</v>
      </c>
      <c r="Q13" s="60">
        <v>13</v>
      </c>
      <c r="R13" s="60">
        <v>16</v>
      </c>
      <c r="U13" s="59" t="s">
        <v>110</v>
      </c>
      <c r="V13" s="60">
        <v>8</v>
      </c>
      <c r="W13" s="60">
        <v>16</v>
      </c>
      <c r="X13" s="60">
        <v>16</v>
      </c>
      <c r="Y13" s="60">
        <v>15</v>
      </c>
      <c r="Z13" s="60">
        <v>10</v>
      </c>
      <c r="AA13" s="60">
        <v>14</v>
      </c>
      <c r="AB13" s="60">
        <v>18</v>
      </c>
      <c r="AC13" s="60">
        <v>15</v>
      </c>
      <c r="AD13" s="60">
        <v>20</v>
      </c>
      <c r="AE13" s="60">
        <v>17</v>
      </c>
      <c r="AF13" s="60">
        <v>15</v>
      </c>
      <c r="AG13" s="60">
        <v>20</v>
      </c>
      <c r="AH13" s="60">
        <v>24</v>
      </c>
      <c r="AI13" s="60">
        <v>20</v>
      </c>
      <c r="AJ13" s="58">
        <f t="shared" si="0"/>
        <v>323</v>
      </c>
      <c r="AK13" s="449">
        <v>12.761754247333071</v>
      </c>
      <c r="AN13" s="22"/>
      <c r="AP13" s="287"/>
    </row>
    <row r="14" spans="3:42" ht="13.5">
      <c r="C14" s="59" t="s">
        <v>111</v>
      </c>
      <c r="D14" s="60">
        <v>0</v>
      </c>
      <c r="E14" s="60">
        <v>0</v>
      </c>
      <c r="F14" s="60">
        <v>1</v>
      </c>
      <c r="G14" s="60">
        <v>0</v>
      </c>
      <c r="H14" s="60">
        <v>1</v>
      </c>
      <c r="I14" s="60">
        <v>0</v>
      </c>
      <c r="J14" s="60">
        <v>5</v>
      </c>
      <c r="K14" s="60">
        <v>5</v>
      </c>
      <c r="L14" s="60">
        <v>6</v>
      </c>
      <c r="M14" s="60">
        <v>10</v>
      </c>
      <c r="N14" s="60">
        <v>12</v>
      </c>
      <c r="O14" s="60">
        <v>6</v>
      </c>
      <c r="P14" s="60">
        <v>18</v>
      </c>
      <c r="Q14" s="60">
        <v>10</v>
      </c>
      <c r="R14" s="60">
        <v>15</v>
      </c>
      <c r="U14" s="59" t="s">
        <v>111</v>
      </c>
      <c r="V14" s="60">
        <v>12</v>
      </c>
      <c r="W14" s="60">
        <v>8</v>
      </c>
      <c r="X14" s="60">
        <v>13</v>
      </c>
      <c r="Y14" s="60">
        <v>15</v>
      </c>
      <c r="Z14" s="60">
        <v>17</v>
      </c>
      <c r="AA14" s="60">
        <v>13</v>
      </c>
      <c r="AB14" s="60">
        <v>16</v>
      </c>
      <c r="AC14" s="60">
        <v>13</v>
      </c>
      <c r="AD14" s="60">
        <v>17</v>
      </c>
      <c r="AE14" s="60">
        <v>7</v>
      </c>
      <c r="AF14" s="60">
        <v>17</v>
      </c>
      <c r="AG14" s="60">
        <v>10</v>
      </c>
      <c r="AH14" s="60">
        <v>11</v>
      </c>
      <c r="AI14" s="60">
        <v>12</v>
      </c>
      <c r="AJ14" s="58">
        <f t="shared" si="0"/>
        <v>270</v>
      </c>
      <c r="AK14" s="449">
        <v>10.66772026866851</v>
      </c>
      <c r="AN14" s="22"/>
      <c r="AP14" s="287"/>
    </row>
    <row r="15" spans="3:42" ht="13.5">
      <c r="C15" s="423" t="s">
        <v>112</v>
      </c>
      <c r="D15" s="11">
        <v>0</v>
      </c>
      <c r="E15" s="11">
        <v>0</v>
      </c>
      <c r="F15" s="11">
        <v>0</v>
      </c>
      <c r="G15" s="11">
        <v>0</v>
      </c>
      <c r="H15" s="11">
        <v>1</v>
      </c>
      <c r="I15" s="11">
        <v>0</v>
      </c>
      <c r="J15" s="11">
        <v>2</v>
      </c>
      <c r="K15" s="11">
        <v>6</v>
      </c>
      <c r="L15" s="11">
        <v>4</v>
      </c>
      <c r="M15" s="11">
        <v>2</v>
      </c>
      <c r="N15" s="11">
        <v>12</v>
      </c>
      <c r="O15" s="11">
        <v>6</v>
      </c>
      <c r="P15" s="11">
        <v>7</v>
      </c>
      <c r="Q15" s="11">
        <v>9</v>
      </c>
      <c r="R15" s="11">
        <v>12</v>
      </c>
      <c r="U15" s="423" t="s">
        <v>112</v>
      </c>
      <c r="V15" s="11">
        <v>8</v>
      </c>
      <c r="W15" s="11">
        <v>12</v>
      </c>
      <c r="X15" s="11">
        <v>14</v>
      </c>
      <c r="Y15" s="11">
        <v>12</v>
      </c>
      <c r="Z15" s="11">
        <v>11</v>
      </c>
      <c r="AA15" s="11">
        <v>9</v>
      </c>
      <c r="AB15" s="11">
        <v>10</v>
      </c>
      <c r="AC15" s="11">
        <v>9</v>
      </c>
      <c r="AD15" s="11">
        <v>10</v>
      </c>
      <c r="AE15" s="11">
        <v>8</v>
      </c>
      <c r="AF15" s="11">
        <v>7</v>
      </c>
      <c r="AG15" s="11">
        <v>12</v>
      </c>
      <c r="AH15" s="11">
        <v>10</v>
      </c>
      <c r="AI15" s="11">
        <v>15</v>
      </c>
      <c r="AJ15" s="45">
        <f t="shared" si="0"/>
        <v>208</v>
      </c>
      <c r="AK15" s="450">
        <v>8.218095614381667</v>
      </c>
      <c r="AN15" s="22"/>
      <c r="AP15" s="287"/>
    </row>
    <row r="16" spans="3:42" ht="13.5">
      <c r="C16" s="423" t="s">
        <v>113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2</v>
      </c>
      <c r="L16" s="11">
        <v>1</v>
      </c>
      <c r="M16" s="11">
        <v>2</v>
      </c>
      <c r="N16" s="11">
        <v>2</v>
      </c>
      <c r="O16" s="11">
        <v>2</v>
      </c>
      <c r="P16" s="11">
        <v>8</v>
      </c>
      <c r="Q16" s="11">
        <v>5</v>
      </c>
      <c r="R16" s="11">
        <v>5</v>
      </c>
      <c r="U16" s="423" t="s">
        <v>113</v>
      </c>
      <c r="V16" s="11">
        <v>10</v>
      </c>
      <c r="W16" s="11">
        <v>7</v>
      </c>
      <c r="X16" s="11">
        <v>9</v>
      </c>
      <c r="Y16" s="11">
        <v>8</v>
      </c>
      <c r="Z16" s="11">
        <v>11</v>
      </c>
      <c r="AA16" s="11">
        <v>12</v>
      </c>
      <c r="AB16" s="11">
        <v>14</v>
      </c>
      <c r="AC16" s="11">
        <v>15</v>
      </c>
      <c r="AD16" s="11">
        <v>15</v>
      </c>
      <c r="AE16" s="11">
        <v>15</v>
      </c>
      <c r="AF16" s="11">
        <v>11</v>
      </c>
      <c r="AG16" s="11">
        <v>7</v>
      </c>
      <c r="AH16" s="11">
        <v>6</v>
      </c>
      <c r="AI16" s="11">
        <v>9</v>
      </c>
      <c r="AJ16" s="45">
        <f t="shared" si="0"/>
        <v>176</v>
      </c>
      <c r="AK16" s="450">
        <v>6.953773212169104</v>
      </c>
      <c r="AN16" s="22"/>
      <c r="AP16" s="287"/>
    </row>
    <row r="17" spans="3:42" ht="13.5">
      <c r="C17" s="59" t="s">
        <v>140</v>
      </c>
      <c r="D17" s="60">
        <v>0</v>
      </c>
      <c r="E17" s="60">
        <v>0</v>
      </c>
      <c r="F17" s="60">
        <v>0</v>
      </c>
      <c r="G17" s="60">
        <v>0</v>
      </c>
      <c r="H17" s="60">
        <v>2</v>
      </c>
      <c r="I17" s="60">
        <v>0</v>
      </c>
      <c r="J17" s="60">
        <v>0</v>
      </c>
      <c r="K17" s="60">
        <v>2</v>
      </c>
      <c r="L17" s="60">
        <v>0</v>
      </c>
      <c r="M17" s="60">
        <v>2</v>
      </c>
      <c r="N17" s="60">
        <v>2</v>
      </c>
      <c r="O17" s="60">
        <v>3</v>
      </c>
      <c r="P17" s="60">
        <v>7</v>
      </c>
      <c r="Q17" s="60">
        <v>6</v>
      </c>
      <c r="R17" s="60">
        <v>5</v>
      </c>
      <c r="U17" s="59" t="s">
        <v>140</v>
      </c>
      <c r="V17" s="60">
        <v>9</v>
      </c>
      <c r="W17" s="60">
        <v>12</v>
      </c>
      <c r="X17" s="60">
        <v>10</v>
      </c>
      <c r="Y17" s="60">
        <v>8</v>
      </c>
      <c r="Z17" s="60">
        <v>8</v>
      </c>
      <c r="AA17" s="60">
        <v>10</v>
      </c>
      <c r="AB17" s="60">
        <v>7</v>
      </c>
      <c r="AC17" s="60">
        <v>13</v>
      </c>
      <c r="AD17" s="60">
        <v>11</v>
      </c>
      <c r="AE17" s="60">
        <v>8</v>
      </c>
      <c r="AF17" s="60">
        <v>16</v>
      </c>
      <c r="AG17" s="60">
        <v>16</v>
      </c>
      <c r="AH17" s="60">
        <v>8</v>
      </c>
      <c r="AI17" s="60">
        <v>10</v>
      </c>
      <c r="AJ17" s="58">
        <f t="shared" si="0"/>
        <v>175</v>
      </c>
      <c r="AK17" s="449">
        <v>6.91426313709996</v>
      </c>
      <c r="AN17" s="22"/>
      <c r="AP17" s="287"/>
    </row>
    <row r="18" spans="2:42" s="208" customFormat="1" ht="13.5">
      <c r="B18" s="424"/>
      <c r="C18" s="425" t="s">
        <v>271</v>
      </c>
      <c r="D18" s="60" t="s">
        <v>272</v>
      </c>
      <c r="E18" s="60" t="s">
        <v>272</v>
      </c>
      <c r="F18" s="60" t="s">
        <v>272</v>
      </c>
      <c r="G18" s="60" t="s">
        <v>272</v>
      </c>
      <c r="H18" s="60" t="s">
        <v>272</v>
      </c>
      <c r="I18" s="60" t="s">
        <v>272</v>
      </c>
      <c r="J18" s="60" t="s">
        <v>272</v>
      </c>
      <c r="K18" s="60" t="s">
        <v>272</v>
      </c>
      <c r="L18" s="60" t="s">
        <v>272</v>
      </c>
      <c r="M18" s="60" t="s">
        <v>272</v>
      </c>
      <c r="N18" s="60" t="s">
        <v>272</v>
      </c>
      <c r="O18" s="60" t="s">
        <v>272</v>
      </c>
      <c r="P18" s="60" t="s">
        <v>272</v>
      </c>
      <c r="Q18" s="60" t="s">
        <v>272</v>
      </c>
      <c r="R18" s="60" t="s">
        <v>272</v>
      </c>
      <c r="T18" s="424"/>
      <c r="U18" s="425" t="s">
        <v>271</v>
      </c>
      <c r="V18" s="60" t="s">
        <v>272</v>
      </c>
      <c r="W18" s="60" t="s">
        <v>272</v>
      </c>
      <c r="X18" s="60" t="s">
        <v>272</v>
      </c>
      <c r="Y18" s="60" t="s">
        <v>272</v>
      </c>
      <c r="Z18" s="60" t="s">
        <v>272</v>
      </c>
      <c r="AA18" s="60" t="s">
        <v>272</v>
      </c>
      <c r="AB18" s="60" t="s">
        <v>272</v>
      </c>
      <c r="AC18" s="60" t="s">
        <v>272</v>
      </c>
      <c r="AD18" s="60" t="s">
        <v>272</v>
      </c>
      <c r="AE18" s="60" t="s">
        <v>272</v>
      </c>
      <c r="AF18" s="60" t="s">
        <v>272</v>
      </c>
      <c r="AG18" s="60" t="s">
        <v>272</v>
      </c>
      <c r="AH18" s="60">
        <v>6</v>
      </c>
      <c r="AI18" s="60">
        <v>4</v>
      </c>
      <c r="AJ18" s="60" t="s">
        <v>251</v>
      </c>
      <c r="AK18" s="60" t="s">
        <v>251</v>
      </c>
      <c r="AL18" s="362"/>
      <c r="AN18" s="22"/>
      <c r="AO18" s="451"/>
      <c r="AP18" s="60"/>
    </row>
    <row r="19" spans="3:42" ht="13.5">
      <c r="C19" s="65" t="s">
        <v>273</v>
      </c>
      <c r="D19" s="11" t="s">
        <v>272</v>
      </c>
      <c r="E19" s="11" t="s">
        <v>272</v>
      </c>
      <c r="F19" s="11" t="s">
        <v>272</v>
      </c>
      <c r="G19" s="11" t="s">
        <v>272</v>
      </c>
      <c r="H19" s="11" t="s">
        <v>272</v>
      </c>
      <c r="I19" s="11" t="s">
        <v>272</v>
      </c>
      <c r="J19" s="11" t="s">
        <v>272</v>
      </c>
      <c r="K19" s="11" t="s">
        <v>272</v>
      </c>
      <c r="L19" s="11" t="s">
        <v>272</v>
      </c>
      <c r="M19" s="11" t="s">
        <v>272</v>
      </c>
      <c r="N19" s="11" t="s">
        <v>272</v>
      </c>
      <c r="O19" s="11" t="s">
        <v>272</v>
      </c>
      <c r="P19" s="11" t="s">
        <v>272</v>
      </c>
      <c r="Q19" s="11" t="s">
        <v>272</v>
      </c>
      <c r="R19" s="11" t="s">
        <v>272</v>
      </c>
      <c r="U19" s="65" t="s">
        <v>273</v>
      </c>
      <c r="V19" s="11" t="s">
        <v>272</v>
      </c>
      <c r="W19" s="11" t="s">
        <v>272</v>
      </c>
      <c r="X19" s="11" t="s">
        <v>272</v>
      </c>
      <c r="Y19" s="11" t="s">
        <v>272</v>
      </c>
      <c r="Z19" s="11" t="s">
        <v>272</v>
      </c>
      <c r="AA19" s="11" t="s">
        <v>272</v>
      </c>
      <c r="AB19" s="11" t="s">
        <v>272</v>
      </c>
      <c r="AC19" s="11" t="s">
        <v>272</v>
      </c>
      <c r="AD19" s="11" t="s">
        <v>272</v>
      </c>
      <c r="AE19" s="11" t="s">
        <v>272</v>
      </c>
      <c r="AF19" s="11" t="s">
        <v>272</v>
      </c>
      <c r="AG19" s="11" t="s">
        <v>272</v>
      </c>
      <c r="AH19" s="11">
        <v>1</v>
      </c>
      <c r="AI19" s="11">
        <v>5</v>
      </c>
      <c r="AJ19" s="11" t="s">
        <v>251</v>
      </c>
      <c r="AK19" s="11" t="s">
        <v>251</v>
      </c>
      <c r="AN19" s="22"/>
      <c r="AP19" s="11"/>
    </row>
    <row r="20" spans="3:42" ht="13.5">
      <c r="C20" s="65" t="s">
        <v>299</v>
      </c>
      <c r="D20" s="11" t="s">
        <v>272</v>
      </c>
      <c r="E20" s="11" t="s">
        <v>272</v>
      </c>
      <c r="F20" s="11" t="s">
        <v>272</v>
      </c>
      <c r="G20" s="11" t="s">
        <v>272</v>
      </c>
      <c r="H20" s="11" t="s">
        <v>272</v>
      </c>
      <c r="I20" s="11" t="s">
        <v>272</v>
      </c>
      <c r="J20" s="11" t="s">
        <v>272</v>
      </c>
      <c r="K20" s="11" t="s">
        <v>272</v>
      </c>
      <c r="L20" s="11" t="s">
        <v>272</v>
      </c>
      <c r="M20" s="11" t="s">
        <v>272</v>
      </c>
      <c r="N20" s="11" t="s">
        <v>272</v>
      </c>
      <c r="O20" s="11" t="s">
        <v>272</v>
      </c>
      <c r="P20" s="11" t="s">
        <v>272</v>
      </c>
      <c r="Q20" s="11" t="s">
        <v>272</v>
      </c>
      <c r="R20" s="11" t="s">
        <v>272</v>
      </c>
      <c r="U20" s="65" t="s">
        <v>298</v>
      </c>
      <c r="V20" s="11" t="s">
        <v>272</v>
      </c>
      <c r="W20" s="11" t="s">
        <v>272</v>
      </c>
      <c r="X20" s="11" t="s">
        <v>272</v>
      </c>
      <c r="Y20" s="11" t="s">
        <v>272</v>
      </c>
      <c r="Z20" s="11" t="s">
        <v>272</v>
      </c>
      <c r="AA20" s="11" t="s">
        <v>272</v>
      </c>
      <c r="AB20" s="11" t="s">
        <v>272</v>
      </c>
      <c r="AC20" s="11" t="s">
        <v>272</v>
      </c>
      <c r="AD20" s="11" t="s">
        <v>272</v>
      </c>
      <c r="AE20" s="11" t="s">
        <v>272</v>
      </c>
      <c r="AF20" s="11" t="s">
        <v>272</v>
      </c>
      <c r="AG20" s="11" t="s">
        <v>272</v>
      </c>
      <c r="AH20" s="11">
        <v>0</v>
      </c>
      <c r="AI20" s="11">
        <v>0</v>
      </c>
      <c r="AJ20" s="11" t="s">
        <v>251</v>
      </c>
      <c r="AK20" s="11" t="s">
        <v>251</v>
      </c>
      <c r="AN20" s="22"/>
      <c r="AP20" s="11"/>
    </row>
    <row r="21" spans="3:42" s="208" customFormat="1" ht="13.5">
      <c r="C21" s="425" t="s">
        <v>259</v>
      </c>
      <c r="D21" s="60" t="s">
        <v>272</v>
      </c>
      <c r="E21" s="60" t="s">
        <v>272</v>
      </c>
      <c r="F21" s="60" t="s">
        <v>272</v>
      </c>
      <c r="G21" s="60" t="s">
        <v>272</v>
      </c>
      <c r="H21" s="60" t="s">
        <v>272</v>
      </c>
      <c r="I21" s="60" t="s">
        <v>272</v>
      </c>
      <c r="J21" s="60" t="s">
        <v>272</v>
      </c>
      <c r="K21" s="60" t="s">
        <v>272</v>
      </c>
      <c r="L21" s="60" t="s">
        <v>272</v>
      </c>
      <c r="M21" s="60" t="s">
        <v>272</v>
      </c>
      <c r="N21" s="60" t="s">
        <v>272</v>
      </c>
      <c r="O21" s="60" t="s">
        <v>272</v>
      </c>
      <c r="P21" s="60" t="s">
        <v>272</v>
      </c>
      <c r="Q21" s="60" t="s">
        <v>272</v>
      </c>
      <c r="R21" s="60" t="s">
        <v>272</v>
      </c>
      <c r="U21" s="425" t="s">
        <v>259</v>
      </c>
      <c r="V21" s="60" t="s">
        <v>272</v>
      </c>
      <c r="W21" s="60" t="s">
        <v>272</v>
      </c>
      <c r="X21" s="60" t="s">
        <v>272</v>
      </c>
      <c r="Y21" s="60" t="s">
        <v>272</v>
      </c>
      <c r="Z21" s="60" t="s">
        <v>272</v>
      </c>
      <c r="AA21" s="60" t="s">
        <v>272</v>
      </c>
      <c r="AB21" s="60" t="s">
        <v>272</v>
      </c>
      <c r="AC21" s="60" t="s">
        <v>272</v>
      </c>
      <c r="AD21" s="60" t="s">
        <v>272</v>
      </c>
      <c r="AE21" s="60" t="s">
        <v>272</v>
      </c>
      <c r="AF21" s="60" t="s">
        <v>272</v>
      </c>
      <c r="AG21" s="60" t="s">
        <v>272</v>
      </c>
      <c r="AH21" s="60">
        <v>1</v>
      </c>
      <c r="AI21" s="60">
        <v>1</v>
      </c>
      <c r="AJ21" s="60" t="s">
        <v>251</v>
      </c>
      <c r="AK21" s="60" t="s">
        <v>251</v>
      </c>
      <c r="AL21" s="361"/>
      <c r="AN21" s="22"/>
      <c r="AO21" s="451"/>
      <c r="AP21" s="60"/>
    </row>
    <row r="22" spans="2:42" ht="14.25" thickBot="1">
      <c r="B22" s="18"/>
      <c r="C22" s="452" t="s">
        <v>1</v>
      </c>
      <c r="D22" s="62">
        <v>0</v>
      </c>
      <c r="E22" s="62">
        <v>0</v>
      </c>
      <c r="F22" s="62">
        <v>0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62">
        <v>0</v>
      </c>
      <c r="R22" s="62">
        <v>0</v>
      </c>
      <c r="T22" s="18"/>
      <c r="U22" s="452" t="s">
        <v>1</v>
      </c>
      <c r="V22" s="62">
        <v>0</v>
      </c>
      <c r="W22" s="62">
        <v>0</v>
      </c>
      <c r="X22" s="62">
        <v>0</v>
      </c>
      <c r="Y22" s="62">
        <v>0</v>
      </c>
      <c r="Z22" s="62">
        <v>0</v>
      </c>
      <c r="AA22" s="62">
        <v>0</v>
      </c>
      <c r="AB22" s="62">
        <v>0</v>
      </c>
      <c r="AC22" s="62">
        <v>1</v>
      </c>
      <c r="AD22" s="62">
        <v>0</v>
      </c>
      <c r="AE22" s="62">
        <v>0</v>
      </c>
      <c r="AF22" s="62">
        <v>0</v>
      </c>
      <c r="AG22" s="60">
        <v>0</v>
      </c>
      <c r="AH22" s="60">
        <v>0</v>
      </c>
      <c r="AI22" s="60">
        <v>0</v>
      </c>
      <c r="AJ22" s="58">
        <f t="shared" si="0"/>
        <v>1</v>
      </c>
      <c r="AK22" s="453">
        <v>0.03951007506914263</v>
      </c>
      <c r="AL22" s="50"/>
      <c r="AN22" s="22"/>
      <c r="AP22" s="287"/>
    </row>
    <row r="23" spans="4:42" ht="6" customHeight="1"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V23" s="26"/>
      <c r="W23" s="26"/>
      <c r="X23" s="26"/>
      <c r="Y23" s="26"/>
      <c r="Z23" s="26"/>
      <c r="AA23" s="26"/>
      <c r="AB23" s="26"/>
      <c r="AC23" s="26"/>
      <c r="AD23" s="26"/>
      <c r="AE23" s="204"/>
      <c r="AF23" s="204"/>
      <c r="AG23" s="311"/>
      <c r="AH23" s="311"/>
      <c r="AI23" s="311"/>
      <c r="AJ23" s="311"/>
      <c r="AK23" s="449"/>
      <c r="AN23" s="22"/>
      <c r="AP23" s="287"/>
    </row>
    <row r="24" spans="2:42" ht="13.5">
      <c r="B24" s="10" t="s">
        <v>97</v>
      </c>
      <c r="C24" s="27" t="s">
        <v>116</v>
      </c>
      <c r="D24" s="7">
        <v>0</v>
      </c>
      <c r="E24" s="7">
        <v>0</v>
      </c>
      <c r="F24" s="7">
        <v>0</v>
      </c>
      <c r="G24" s="7">
        <v>0</v>
      </c>
      <c r="H24" s="7">
        <v>1</v>
      </c>
      <c r="I24" s="7">
        <v>3</v>
      </c>
      <c r="J24" s="7">
        <v>13</v>
      </c>
      <c r="K24" s="7">
        <v>32</v>
      </c>
      <c r="L24" s="7">
        <v>28</v>
      </c>
      <c r="M24" s="7">
        <v>29</v>
      </c>
      <c r="N24" s="7">
        <v>50</v>
      </c>
      <c r="O24" s="7">
        <v>48</v>
      </c>
      <c r="P24" s="7">
        <v>61</v>
      </c>
      <c r="Q24" s="7">
        <v>69</v>
      </c>
      <c r="R24" s="7">
        <v>83</v>
      </c>
      <c r="T24" s="10" t="s">
        <v>97</v>
      </c>
      <c r="U24" s="27" t="s">
        <v>116</v>
      </c>
      <c r="V24" s="7">
        <v>70</v>
      </c>
      <c r="W24" s="7">
        <v>101</v>
      </c>
      <c r="X24" s="7">
        <v>100</v>
      </c>
      <c r="Y24" s="7">
        <v>85</v>
      </c>
      <c r="Z24" s="7">
        <v>101</v>
      </c>
      <c r="AA24" s="7">
        <v>97</v>
      </c>
      <c r="AB24" s="7">
        <v>112</v>
      </c>
      <c r="AC24" s="7">
        <v>137</v>
      </c>
      <c r="AD24" s="7">
        <v>138</v>
      </c>
      <c r="AE24" s="60">
        <v>117</v>
      </c>
      <c r="AF24" s="60">
        <v>112</v>
      </c>
      <c r="AG24" s="60">
        <v>127</v>
      </c>
      <c r="AH24" s="60">
        <v>111</v>
      </c>
      <c r="AI24" s="60">
        <v>119</v>
      </c>
      <c r="AJ24" s="58">
        <f t="shared" si="0"/>
        <v>1944</v>
      </c>
      <c r="AK24" s="449">
        <v>76.80758593441328</v>
      </c>
      <c r="AM24" s="61"/>
      <c r="AN24" s="22"/>
      <c r="AP24" s="287"/>
    </row>
    <row r="25" spans="3:42" ht="13.5">
      <c r="C25" s="27" t="s">
        <v>117</v>
      </c>
      <c r="D25" s="7">
        <v>0</v>
      </c>
      <c r="E25" s="7">
        <v>0</v>
      </c>
      <c r="F25" s="7">
        <v>0</v>
      </c>
      <c r="G25" s="7">
        <v>0</v>
      </c>
      <c r="H25" s="7">
        <v>10</v>
      </c>
      <c r="I25" s="7">
        <v>3</v>
      </c>
      <c r="J25" s="7">
        <v>13</v>
      </c>
      <c r="K25" s="7">
        <v>22</v>
      </c>
      <c r="L25" s="7">
        <v>11</v>
      </c>
      <c r="M25" s="7">
        <v>17</v>
      </c>
      <c r="N25" s="7">
        <v>12</v>
      </c>
      <c r="O25" s="7">
        <v>15</v>
      </c>
      <c r="P25" s="7">
        <v>26</v>
      </c>
      <c r="Q25" s="7">
        <v>16</v>
      </c>
      <c r="R25" s="7">
        <v>24</v>
      </c>
      <c r="U25" s="27" t="s">
        <v>117</v>
      </c>
      <c r="V25" s="7">
        <v>21</v>
      </c>
      <c r="W25" s="7">
        <v>15</v>
      </c>
      <c r="X25" s="7">
        <v>17</v>
      </c>
      <c r="Y25" s="7">
        <v>11</v>
      </c>
      <c r="Z25" s="7">
        <v>14</v>
      </c>
      <c r="AA25" s="7">
        <v>18</v>
      </c>
      <c r="AB25" s="7">
        <v>11</v>
      </c>
      <c r="AC25" s="7">
        <v>12</v>
      </c>
      <c r="AD25" s="7">
        <v>16</v>
      </c>
      <c r="AE25" s="60">
        <v>17</v>
      </c>
      <c r="AF25" s="60">
        <v>22</v>
      </c>
      <c r="AG25" s="60">
        <v>8</v>
      </c>
      <c r="AH25" s="60">
        <v>6</v>
      </c>
      <c r="AI25" s="60">
        <v>15</v>
      </c>
      <c r="AJ25" s="58">
        <f t="shared" si="0"/>
        <v>372</v>
      </c>
      <c r="AK25" s="449">
        <v>14.697747925721059</v>
      </c>
      <c r="AN25" s="22"/>
      <c r="AP25" s="287"/>
    </row>
    <row r="26" spans="2:42" ht="14.25" thickBot="1">
      <c r="B26" s="18"/>
      <c r="C26" s="29" t="s">
        <v>1</v>
      </c>
      <c r="D26" s="63">
        <v>0</v>
      </c>
      <c r="E26" s="63">
        <v>0</v>
      </c>
      <c r="F26" s="63">
        <v>11</v>
      </c>
      <c r="G26" s="63">
        <v>5</v>
      </c>
      <c r="H26" s="63">
        <v>0</v>
      </c>
      <c r="I26" s="63">
        <v>0</v>
      </c>
      <c r="J26" s="63">
        <v>1</v>
      </c>
      <c r="K26" s="63">
        <v>2</v>
      </c>
      <c r="L26" s="63">
        <v>3</v>
      </c>
      <c r="M26" s="63">
        <v>5</v>
      </c>
      <c r="N26" s="63">
        <v>12</v>
      </c>
      <c r="O26" s="63">
        <v>4</v>
      </c>
      <c r="P26" s="63">
        <v>6</v>
      </c>
      <c r="Q26" s="63">
        <v>6</v>
      </c>
      <c r="R26" s="63">
        <v>15</v>
      </c>
      <c r="T26" s="18"/>
      <c r="U26" s="29" t="s">
        <v>1</v>
      </c>
      <c r="V26" s="63">
        <v>10</v>
      </c>
      <c r="W26" s="63">
        <v>10</v>
      </c>
      <c r="X26" s="63">
        <v>13</v>
      </c>
      <c r="Y26" s="63">
        <v>12</v>
      </c>
      <c r="Z26" s="63">
        <v>7</v>
      </c>
      <c r="AA26" s="63">
        <v>17</v>
      </c>
      <c r="AB26" s="63">
        <v>9</v>
      </c>
      <c r="AC26" s="63">
        <v>7</v>
      </c>
      <c r="AD26" s="63">
        <v>7</v>
      </c>
      <c r="AE26" s="62">
        <v>14</v>
      </c>
      <c r="AF26" s="62">
        <v>8</v>
      </c>
      <c r="AG26" s="62">
        <v>12</v>
      </c>
      <c r="AH26" s="62">
        <v>11</v>
      </c>
      <c r="AI26" s="62">
        <v>8</v>
      </c>
      <c r="AJ26" s="206">
        <f t="shared" si="0"/>
        <v>215</v>
      </c>
      <c r="AK26" s="453">
        <v>8.494666139865666</v>
      </c>
      <c r="AL26" s="50"/>
      <c r="AN26" s="22"/>
      <c r="AP26" s="287"/>
    </row>
    <row r="27" spans="3:42" ht="4.5" customHeight="1">
      <c r="C27" s="1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U27" s="1"/>
      <c r="V27" s="26"/>
      <c r="W27" s="26"/>
      <c r="X27" s="26"/>
      <c r="Y27" s="26"/>
      <c r="Z27" s="26"/>
      <c r="AA27" s="26"/>
      <c r="AB27" s="26"/>
      <c r="AC27" s="26"/>
      <c r="AD27" s="26"/>
      <c r="AE27" s="204"/>
      <c r="AF27" s="204"/>
      <c r="AG27" s="204"/>
      <c r="AH27" s="204"/>
      <c r="AI27" s="204"/>
      <c r="AJ27" s="58"/>
      <c r="AK27" s="449"/>
      <c r="AN27" s="22"/>
      <c r="AP27" s="287"/>
    </row>
    <row r="28" spans="2:42" ht="13.5">
      <c r="B28" s="10" t="s">
        <v>173</v>
      </c>
      <c r="C28" s="27" t="s">
        <v>19</v>
      </c>
      <c r="D28" s="7">
        <v>0</v>
      </c>
      <c r="E28" s="7">
        <v>0</v>
      </c>
      <c r="F28" s="7">
        <v>0</v>
      </c>
      <c r="G28" s="7">
        <v>1</v>
      </c>
      <c r="H28" s="7">
        <v>1</v>
      </c>
      <c r="I28" s="7">
        <v>0</v>
      </c>
      <c r="J28" s="7">
        <v>2</v>
      </c>
      <c r="K28" s="7">
        <v>1</v>
      </c>
      <c r="L28" s="7">
        <v>2</v>
      </c>
      <c r="M28" s="7">
        <v>2</v>
      </c>
      <c r="N28" s="7">
        <v>4</v>
      </c>
      <c r="O28" s="7">
        <v>3</v>
      </c>
      <c r="P28" s="7">
        <v>1</v>
      </c>
      <c r="Q28" s="7">
        <v>3</v>
      </c>
      <c r="R28" s="7">
        <v>3</v>
      </c>
      <c r="T28" s="10" t="s">
        <v>173</v>
      </c>
      <c r="U28" s="27" t="s">
        <v>19</v>
      </c>
      <c r="V28" s="7">
        <v>6</v>
      </c>
      <c r="W28" s="7">
        <v>4</v>
      </c>
      <c r="X28" s="7">
        <v>7</v>
      </c>
      <c r="Y28" s="7">
        <v>6</v>
      </c>
      <c r="Z28" s="7">
        <v>7</v>
      </c>
      <c r="AA28" s="7">
        <v>8</v>
      </c>
      <c r="AB28" s="7">
        <v>6</v>
      </c>
      <c r="AC28" s="7">
        <v>6</v>
      </c>
      <c r="AD28" s="7">
        <v>10</v>
      </c>
      <c r="AE28" s="60">
        <v>6</v>
      </c>
      <c r="AF28" s="60">
        <v>6</v>
      </c>
      <c r="AG28" s="60">
        <v>7</v>
      </c>
      <c r="AH28" s="60">
        <v>5</v>
      </c>
      <c r="AI28" s="60">
        <v>2</v>
      </c>
      <c r="AJ28" s="58">
        <f t="shared" si="0"/>
        <v>109</v>
      </c>
      <c r="AK28" s="449">
        <v>4.306598182536547</v>
      </c>
      <c r="AM28" s="61"/>
      <c r="AN28" s="22"/>
      <c r="AP28" s="287"/>
    </row>
    <row r="29" spans="2:42" ht="13.5">
      <c r="B29" s="64" t="s">
        <v>274</v>
      </c>
      <c r="C29" s="27" t="s">
        <v>275</v>
      </c>
      <c r="D29" s="7">
        <v>0</v>
      </c>
      <c r="E29" s="7">
        <v>0</v>
      </c>
      <c r="F29" s="7">
        <v>5</v>
      </c>
      <c r="G29" s="7">
        <v>1</v>
      </c>
      <c r="H29" s="7">
        <v>4</v>
      </c>
      <c r="I29" s="7">
        <v>1</v>
      </c>
      <c r="J29" s="7">
        <v>8</v>
      </c>
      <c r="K29" s="7">
        <v>26</v>
      </c>
      <c r="L29" s="7">
        <v>18</v>
      </c>
      <c r="M29" s="7">
        <v>28</v>
      </c>
      <c r="N29" s="7">
        <v>32</v>
      </c>
      <c r="O29" s="7">
        <v>34</v>
      </c>
      <c r="P29" s="7">
        <v>45</v>
      </c>
      <c r="Q29" s="7">
        <v>36</v>
      </c>
      <c r="R29" s="7">
        <v>48</v>
      </c>
      <c r="T29" s="64" t="s">
        <v>276</v>
      </c>
      <c r="U29" s="27" t="s">
        <v>277</v>
      </c>
      <c r="V29" s="7">
        <v>32</v>
      </c>
      <c r="W29" s="7">
        <v>44</v>
      </c>
      <c r="X29" s="7">
        <v>38</v>
      </c>
      <c r="Y29" s="7">
        <v>33</v>
      </c>
      <c r="Z29" s="7">
        <v>34</v>
      </c>
      <c r="AA29" s="7">
        <v>32</v>
      </c>
      <c r="AB29" s="7">
        <v>40</v>
      </c>
      <c r="AC29" s="7">
        <v>43</v>
      </c>
      <c r="AD29" s="7">
        <v>44</v>
      </c>
      <c r="AE29" s="60">
        <v>33</v>
      </c>
      <c r="AF29" s="60">
        <v>30</v>
      </c>
      <c r="AG29" s="60">
        <v>39</v>
      </c>
      <c r="AH29" s="60">
        <v>26</v>
      </c>
      <c r="AI29" s="60">
        <v>30</v>
      </c>
      <c r="AJ29" s="58">
        <f t="shared" si="0"/>
        <v>784</v>
      </c>
      <c r="AK29" s="449">
        <v>30.975898854207824</v>
      </c>
      <c r="AN29" s="22"/>
      <c r="AP29" s="287"/>
    </row>
    <row r="30" spans="3:42" ht="13.5">
      <c r="C30" s="27" t="s">
        <v>91</v>
      </c>
      <c r="D30" s="7">
        <v>0</v>
      </c>
      <c r="E30" s="7">
        <v>0</v>
      </c>
      <c r="F30" s="7">
        <v>5</v>
      </c>
      <c r="G30" s="7">
        <v>2</v>
      </c>
      <c r="H30" s="7">
        <v>4</v>
      </c>
      <c r="I30" s="7">
        <v>4</v>
      </c>
      <c r="J30" s="7">
        <v>10</v>
      </c>
      <c r="K30" s="7">
        <v>15</v>
      </c>
      <c r="L30" s="7">
        <v>11</v>
      </c>
      <c r="M30" s="7">
        <v>11</v>
      </c>
      <c r="N30" s="7">
        <v>27</v>
      </c>
      <c r="O30" s="7">
        <v>22</v>
      </c>
      <c r="P30" s="7">
        <v>29</v>
      </c>
      <c r="Q30" s="7">
        <v>33</v>
      </c>
      <c r="R30" s="7">
        <v>46</v>
      </c>
      <c r="U30" s="27" t="s">
        <v>91</v>
      </c>
      <c r="V30" s="7">
        <v>35</v>
      </c>
      <c r="W30" s="7">
        <v>41</v>
      </c>
      <c r="X30" s="7">
        <v>47</v>
      </c>
      <c r="Y30" s="7">
        <v>32</v>
      </c>
      <c r="Z30" s="7">
        <v>41</v>
      </c>
      <c r="AA30" s="7">
        <v>46</v>
      </c>
      <c r="AB30" s="7">
        <v>33</v>
      </c>
      <c r="AC30" s="7">
        <v>44</v>
      </c>
      <c r="AD30" s="7">
        <v>40</v>
      </c>
      <c r="AE30" s="60">
        <v>42</v>
      </c>
      <c r="AF30" s="60">
        <v>45</v>
      </c>
      <c r="AG30" s="60">
        <v>23</v>
      </c>
      <c r="AH30" s="60">
        <v>40</v>
      </c>
      <c r="AI30" s="60">
        <v>32</v>
      </c>
      <c r="AJ30" s="58">
        <f t="shared" si="0"/>
        <v>760</v>
      </c>
      <c r="AK30" s="449">
        <v>30.027657052548403</v>
      </c>
      <c r="AN30" s="22"/>
      <c r="AP30" s="287"/>
    </row>
    <row r="31" spans="3:42" ht="13.5">
      <c r="C31" s="27" t="s">
        <v>20</v>
      </c>
      <c r="D31" s="7">
        <v>0</v>
      </c>
      <c r="E31" s="7">
        <v>0</v>
      </c>
      <c r="F31" s="7">
        <v>0</v>
      </c>
      <c r="G31" s="7">
        <v>0</v>
      </c>
      <c r="H31" s="7">
        <v>1</v>
      </c>
      <c r="I31" s="7">
        <v>0</v>
      </c>
      <c r="J31" s="7">
        <v>0</v>
      </c>
      <c r="K31" s="7">
        <v>4</v>
      </c>
      <c r="L31" s="7">
        <v>2</v>
      </c>
      <c r="M31" s="7">
        <v>2</v>
      </c>
      <c r="N31" s="7">
        <v>2</v>
      </c>
      <c r="O31" s="7">
        <v>4</v>
      </c>
      <c r="P31" s="7">
        <v>9</v>
      </c>
      <c r="Q31" s="7">
        <v>3</v>
      </c>
      <c r="R31" s="7">
        <v>5</v>
      </c>
      <c r="U31" s="27" t="s">
        <v>20</v>
      </c>
      <c r="V31" s="7">
        <v>8</v>
      </c>
      <c r="W31" s="7">
        <v>15</v>
      </c>
      <c r="X31" s="7">
        <v>9</v>
      </c>
      <c r="Y31" s="7">
        <v>7</v>
      </c>
      <c r="Z31" s="7">
        <v>9</v>
      </c>
      <c r="AA31" s="7">
        <v>9</v>
      </c>
      <c r="AB31" s="7">
        <v>18</v>
      </c>
      <c r="AC31" s="7">
        <v>15</v>
      </c>
      <c r="AD31" s="7">
        <v>14</v>
      </c>
      <c r="AE31" s="60">
        <v>14</v>
      </c>
      <c r="AF31" s="60">
        <v>16</v>
      </c>
      <c r="AG31" s="60">
        <v>19</v>
      </c>
      <c r="AH31" s="60">
        <v>10</v>
      </c>
      <c r="AI31" s="60">
        <v>18</v>
      </c>
      <c r="AJ31" s="58">
        <f t="shared" si="0"/>
        <v>213</v>
      </c>
      <c r="AK31" s="449">
        <v>8.41564598972738</v>
      </c>
      <c r="AN31" s="22"/>
      <c r="AP31" s="287"/>
    </row>
    <row r="32" spans="3:42" ht="13.5">
      <c r="C32" s="27" t="s">
        <v>21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2</v>
      </c>
      <c r="K32" s="7">
        <v>0</v>
      </c>
      <c r="L32" s="7">
        <v>0</v>
      </c>
      <c r="M32" s="7">
        <v>0</v>
      </c>
      <c r="N32" s="7">
        <v>1</v>
      </c>
      <c r="O32" s="7">
        <v>1</v>
      </c>
      <c r="P32" s="7">
        <v>0</v>
      </c>
      <c r="Q32" s="7">
        <v>0</v>
      </c>
      <c r="R32" s="7">
        <v>2</v>
      </c>
      <c r="U32" s="27" t="s">
        <v>21</v>
      </c>
      <c r="V32" s="7">
        <v>3</v>
      </c>
      <c r="W32" s="7">
        <v>0</v>
      </c>
      <c r="X32" s="7">
        <v>1</v>
      </c>
      <c r="Y32" s="7">
        <v>2</v>
      </c>
      <c r="Z32" s="7">
        <v>1</v>
      </c>
      <c r="AA32" s="7">
        <v>2</v>
      </c>
      <c r="AB32" s="7">
        <v>1</v>
      </c>
      <c r="AC32" s="7">
        <v>4</v>
      </c>
      <c r="AD32" s="7">
        <v>1</v>
      </c>
      <c r="AE32" s="60">
        <v>0</v>
      </c>
      <c r="AF32" s="60">
        <v>4</v>
      </c>
      <c r="AG32" s="60">
        <v>3</v>
      </c>
      <c r="AH32" s="60">
        <v>2</v>
      </c>
      <c r="AI32" s="60">
        <v>3</v>
      </c>
      <c r="AJ32" s="58">
        <f t="shared" si="0"/>
        <v>33</v>
      </c>
      <c r="AK32" s="449">
        <v>1.3038324772817067</v>
      </c>
      <c r="AN32" s="22"/>
      <c r="AP32" s="287"/>
    </row>
    <row r="33" spans="3:42" ht="13.5">
      <c r="C33" s="27" t="s">
        <v>22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1</v>
      </c>
      <c r="J33" s="7">
        <v>3</v>
      </c>
      <c r="K33" s="7">
        <v>6</v>
      </c>
      <c r="L33" s="7">
        <v>6</v>
      </c>
      <c r="M33" s="7">
        <v>6</v>
      </c>
      <c r="N33" s="7">
        <v>6</v>
      </c>
      <c r="O33" s="7">
        <v>2</v>
      </c>
      <c r="P33" s="7">
        <v>4</v>
      </c>
      <c r="Q33" s="7">
        <v>10</v>
      </c>
      <c r="R33" s="7">
        <v>12</v>
      </c>
      <c r="U33" s="27" t="s">
        <v>22</v>
      </c>
      <c r="V33" s="7">
        <v>12</v>
      </c>
      <c r="W33" s="7">
        <v>16</v>
      </c>
      <c r="X33" s="7">
        <v>19</v>
      </c>
      <c r="Y33" s="7">
        <v>19</v>
      </c>
      <c r="Z33" s="7">
        <v>18</v>
      </c>
      <c r="AA33" s="7">
        <v>15</v>
      </c>
      <c r="AB33" s="7">
        <v>26</v>
      </c>
      <c r="AC33" s="7">
        <v>23</v>
      </c>
      <c r="AD33" s="7">
        <v>32</v>
      </c>
      <c r="AE33" s="60">
        <v>28</v>
      </c>
      <c r="AF33" s="60">
        <v>17</v>
      </c>
      <c r="AG33" s="60">
        <v>29</v>
      </c>
      <c r="AH33" s="60">
        <v>28</v>
      </c>
      <c r="AI33" s="60">
        <v>27</v>
      </c>
      <c r="AJ33" s="58">
        <f t="shared" si="0"/>
        <v>365</v>
      </c>
      <c r="AK33" s="449">
        <v>14.42117740023706</v>
      </c>
      <c r="AN33" s="22"/>
      <c r="AP33" s="287"/>
    </row>
    <row r="34" spans="3:42" ht="13.5">
      <c r="C34" s="27" t="s">
        <v>23</v>
      </c>
      <c r="D34" s="7">
        <v>0</v>
      </c>
      <c r="E34" s="7">
        <v>0</v>
      </c>
      <c r="F34" s="7">
        <v>0</v>
      </c>
      <c r="G34" s="7">
        <v>1</v>
      </c>
      <c r="H34" s="7">
        <v>1</v>
      </c>
      <c r="I34" s="7">
        <v>0</v>
      </c>
      <c r="J34" s="7">
        <v>1</v>
      </c>
      <c r="K34" s="7">
        <v>2</v>
      </c>
      <c r="L34" s="7">
        <v>2</v>
      </c>
      <c r="M34" s="7">
        <v>1</v>
      </c>
      <c r="N34" s="7">
        <v>1</v>
      </c>
      <c r="O34" s="7">
        <v>1</v>
      </c>
      <c r="P34" s="7">
        <v>2</v>
      </c>
      <c r="Q34" s="7">
        <v>2</v>
      </c>
      <c r="R34" s="7">
        <v>3</v>
      </c>
      <c r="U34" s="27" t="s">
        <v>23</v>
      </c>
      <c r="V34" s="7">
        <v>3</v>
      </c>
      <c r="W34" s="7">
        <v>2</v>
      </c>
      <c r="X34" s="7">
        <v>5</v>
      </c>
      <c r="Y34" s="7">
        <v>2</v>
      </c>
      <c r="Z34" s="7">
        <v>5</v>
      </c>
      <c r="AA34" s="7">
        <v>8</v>
      </c>
      <c r="AB34" s="7">
        <v>4</v>
      </c>
      <c r="AC34" s="7">
        <v>9</v>
      </c>
      <c r="AD34" s="7">
        <v>9</v>
      </c>
      <c r="AE34" s="60">
        <v>12</v>
      </c>
      <c r="AF34" s="60">
        <v>17</v>
      </c>
      <c r="AG34" s="60">
        <v>14</v>
      </c>
      <c r="AH34" s="60">
        <v>6</v>
      </c>
      <c r="AI34" s="60">
        <v>16</v>
      </c>
      <c r="AJ34" s="58">
        <f t="shared" si="0"/>
        <v>129</v>
      </c>
      <c r="AK34" s="449">
        <v>5.096799683919399</v>
      </c>
      <c r="AN34" s="22"/>
      <c r="AP34" s="287"/>
    </row>
    <row r="35" spans="1:42" ht="14.25" thickBot="1">
      <c r="A35" s="18"/>
      <c r="C35" s="27" t="s">
        <v>9</v>
      </c>
      <c r="D35" s="63">
        <v>0</v>
      </c>
      <c r="E35" s="63">
        <v>0</v>
      </c>
      <c r="F35" s="63">
        <v>1</v>
      </c>
      <c r="G35" s="63">
        <v>0</v>
      </c>
      <c r="H35" s="63">
        <v>0</v>
      </c>
      <c r="I35" s="63">
        <v>0</v>
      </c>
      <c r="J35" s="63">
        <v>1</v>
      </c>
      <c r="K35" s="63">
        <v>2</v>
      </c>
      <c r="L35" s="63">
        <v>1</v>
      </c>
      <c r="M35" s="63">
        <v>1</v>
      </c>
      <c r="N35" s="63">
        <v>1</v>
      </c>
      <c r="O35" s="63">
        <v>0</v>
      </c>
      <c r="P35" s="63">
        <v>3</v>
      </c>
      <c r="Q35" s="63">
        <v>4</v>
      </c>
      <c r="R35" s="63">
        <v>3</v>
      </c>
      <c r="S35" s="18"/>
      <c r="U35" s="27" t="s">
        <v>9</v>
      </c>
      <c r="V35" s="63">
        <v>2</v>
      </c>
      <c r="W35" s="63">
        <v>4</v>
      </c>
      <c r="X35" s="63">
        <v>4</v>
      </c>
      <c r="Y35" s="63">
        <v>7</v>
      </c>
      <c r="Z35" s="63">
        <v>7</v>
      </c>
      <c r="AA35" s="63">
        <v>12</v>
      </c>
      <c r="AB35" s="63">
        <v>4</v>
      </c>
      <c r="AC35" s="63">
        <v>12</v>
      </c>
      <c r="AD35" s="63">
        <v>11</v>
      </c>
      <c r="AE35" s="62">
        <v>13</v>
      </c>
      <c r="AF35" s="62">
        <v>7</v>
      </c>
      <c r="AG35" s="62">
        <v>13</v>
      </c>
      <c r="AH35" s="62">
        <v>11</v>
      </c>
      <c r="AI35" s="62">
        <v>14</v>
      </c>
      <c r="AJ35" s="206">
        <f t="shared" si="0"/>
        <v>138</v>
      </c>
      <c r="AK35" s="449">
        <v>5.452390359541683</v>
      </c>
      <c r="AL35" s="50"/>
      <c r="AN35" s="22"/>
      <c r="AP35" s="287"/>
    </row>
    <row r="36" spans="1:42" ht="21" customHeight="1">
      <c r="A36" s="20" t="s">
        <v>90</v>
      </c>
      <c r="B36" s="21"/>
      <c r="C36" s="21" t="s">
        <v>16</v>
      </c>
      <c r="D36" s="66">
        <v>0</v>
      </c>
      <c r="E36" s="66">
        <v>0</v>
      </c>
      <c r="F36" s="66">
        <v>1</v>
      </c>
      <c r="G36" s="66">
        <v>2</v>
      </c>
      <c r="H36" s="66">
        <v>3</v>
      </c>
      <c r="I36" s="66">
        <v>5</v>
      </c>
      <c r="J36" s="66">
        <v>8</v>
      </c>
      <c r="K36" s="66">
        <v>17</v>
      </c>
      <c r="L36" s="66">
        <v>19</v>
      </c>
      <c r="M36" s="66">
        <v>31</v>
      </c>
      <c r="N36" s="66">
        <v>49</v>
      </c>
      <c r="O36" s="66">
        <v>77</v>
      </c>
      <c r="P36" s="66">
        <v>88</v>
      </c>
      <c r="Q36" s="66">
        <v>79</v>
      </c>
      <c r="R36" s="66">
        <v>114</v>
      </c>
      <c r="S36" s="20" t="s">
        <v>90</v>
      </c>
      <c r="T36" s="21"/>
      <c r="U36" s="21" t="s">
        <v>16</v>
      </c>
      <c r="V36" s="66">
        <v>116</v>
      </c>
      <c r="W36" s="66">
        <v>93</v>
      </c>
      <c r="X36" s="66">
        <v>97</v>
      </c>
      <c r="Y36" s="66">
        <v>91</v>
      </c>
      <c r="Z36" s="66">
        <v>99</v>
      </c>
      <c r="AA36" s="66">
        <v>96</v>
      </c>
      <c r="AB36" s="66">
        <v>110</v>
      </c>
      <c r="AC36" s="66">
        <v>107</v>
      </c>
      <c r="AD36" s="66">
        <v>107</v>
      </c>
      <c r="AE36" s="66">
        <v>108</v>
      </c>
      <c r="AF36" s="66">
        <v>104</v>
      </c>
      <c r="AG36" s="66">
        <f>SUM(AG38:AG54)</f>
        <v>95</v>
      </c>
      <c r="AH36" s="66">
        <f>SUM(AH38:AH49)</f>
        <v>83</v>
      </c>
      <c r="AI36" s="66">
        <f>SUM(AI38:AI49)</f>
        <v>103</v>
      </c>
      <c r="AJ36" s="66">
        <f>SUM(D36:R36,V36:AI36)</f>
        <v>1902</v>
      </c>
      <c r="AK36" s="448">
        <v>100</v>
      </c>
      <c r="AN36" s="22"/>
      <c r="AP36" s="287"/>
    </row>
    <row r="37" spans="3:42" ht="6" customHeight="1">
      <c r="C37" s="57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U37" s="57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454"/>
      <c r="AN37" s="22"/>
      <c r="AP37" s="287"/>
    </row>
    <row r="38" spans="2:42" ht="13.5">
      <c r="B38" s="10" t="s">
        <v>115</v>
      </c>
      <c r="C38" s="59" t="s">
        <v>7</v>
      </c>
      <c r="D38" s="60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T38" s="10" t="s">
        <v>115</v>
      </c>
      <c r="U38" s="59" t="s">
        <v>7</v>
      </c>
      <c r="V38" s="60">
        <v>0</v>
      </c>
      <c r="W38" s="60">
        <v>0</v>
      </c>
      <c r="X38" s="60">
        <v>0</v>
      </c>
      <c r="Y38" s="60">
        <v>0</v>
      </c>
      <c r="Z38" s="60">
        <v>0</v>
      </c>
      <c r="AA38" s="60">
        <v>0</v>
      </c>
      <c r="AB38" s="60">
        <v>0</v>
      </c>
      <c r="AC38" s="60">
        <v>0</v>
      </c>
      <c r="AD38" s="60">
        <v>0</v>
      </c>
      <c r="AE38" s="60">
        <v>0</v>
      </c>
      <c r="AF38" s="60">
        <v>0</v>
      </c>
      <c r="AG38" s="60">
        <v>0</v>
      </c>
      <c r="AH38" s="60">
        <v>0</v>
      </c>
      <c r="AI38" s="60">
        <v>0</v>
      </c>
      <c r="AJ38" s="58">
        <f t="shared" si="0"/>
        <v>0</v>
      </c>
      <c r="AK38" s="454">
        <v>0</v>
      </c>
      <c r="AL38" s="50"/>
      <c r="AM38" s="61"/>
      <c r="AN38" s="22"/>
      <c r="AP38" s="287"/>
    </row>
    <row r="39" spans="3:42" ht="13.5">
      <c r="C39" s="420" t="s">
        <v>6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U39" s="420" t="s">
        <v>6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C39" s="11">
        <v>0</v>
      </c>
      <c r="AD39" s="11">
        <v>0</v>
      </c>
      <c r="AE39" s="11">
        <v>0</v>
      </c>
      <c r="AF39" s="11">
        <v>0</v>
      </c>
      <c r="AG39" s="11">
        <v>0</v>
      </c>
      <c r="AH39" s="11">
        <v>0</v>
      </c>
      <c r="AI39" s="11">
        <v>0</v>
      </c>
      <c r="AJ39" s="45">
        <f t="shared" si="0"/>
        <v>0</v>
      </c>
      <c r="AK39" s="455">
        <v>0</v>
      </c>
      <c r="AL39" s="50"/>
      <c r="AN39" s="22"/>
      <c r="AP39" s="287"/>
    </row>
    <row r="40" spans="3:42" ht="13.5">
      <c r="C40" s="420" t="s">
        <v>105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U40" s="420" t="s">
        <v>105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11">
        <v>0</v>
      </c>
      <c r="AE40" s="11">
        <v>0</v>
      </c>
      <c r="AF40" s="11">
        <v>1</v>
      </c>
      <c r="AG40" s="11">
        <v>0</v>
      </c>
      <c r="AH40" s="11">
        <v>0</v>
      </c>
      <c r="AI40" s="11">
        <v>0</v>
      </c>
      <c r="AJ40" s="45">
        <f t="shared" si="0"/>
        <v>1</v>
      </c>
      <c r="AK40" s="455">
        <v>0.052576235541535225</v>
      </c>
      <c r="AL40" s="50"/>
      <c r="AN40" s="22"/>
      <c r="AP40" s="287"/>
    </row>
    <row r="41" spans="3:42" ht="13.5">
      <c r="C41" s="422" t="s">
        <v>106</v>
      </c>
      <c r="D41" s="60">
        <v>0</v>
      </c>
      <c r="E41" s="60">
        <v>0</v>
      </c>
      <c r="F41" s="60">
        <v>0</v>
      </c>
      <c r="G41" s="60">
        <v>0</v>
      </c>
      <c r="H41" s="60">
        <v>0</v>
      </c>
      <c r="I41" s="60">
        <v>0</v>
      </c>
      <c r="J41" s="60">
        <v>0</v>
      </c>
      <c r="K41" s="60">
        <v>0</v>
      </c>
      <c r="L41" s="60">
        <v>0</v>
      </c>
      <c r="M41" s="60">
        <v>0</v>
      </c>
      <c r="N41" s="60">
        <v>0</v>
      </c>
      <c r="O41" s="60">
        <v>0</v>
      </c>
      <c r="P41" s="60">
        <v>1</v>
      </c>
      <c r="Q41" s="60">
        <v>0</v>
      </c>
      <c r="R41" s="60">
        <v>1</v>
      </c>
      <c r="U41" s="422" t="s">
        <v>106</v>
      </c>
      <c r="V41" s="60">
        <v>3</v>
      </c>
      <c r="W41" s="60">
        <v>3</v>
      </c>
      <c r="X41" s="60">
        <v>1</v>
      </c>
      <c r="Y41" s="60">
        <v>0</v>
      </c>
      <c r="Z41" s="60">
        <v>1</v>
      </c>
      <c r="AA41" s="60">
        <v>0</v>
      </c>
      <c r="AB41" s="60">
        <v>0</v>
      </c>
      <c r="AC41" s="60">
        <v>0</v>
      </c>
      <c r="AD41" s="60">
        <v>1</v>
      </c>
      <c r="AE41" s="60">
        <v>0</v>
      </c>
      <c r="AF41" s="60">
        <v>2</v>
      </c>
      <c r="AG41" s="60">
        <v>0</v>
      </c>
      <c r="AH41" s="60">
        <v>1</v>
      </c>
      <c r="AI41" s="60">
        <v>3</v>
      </c>
      <c r="AJ41" s="58">
        <f t="shared" si="0"/>
        <v>17</v>
      </c>
      <c r="AK41" s="454">
        <v>0.8937960042060988</v>
      </c>
      <c r="AN41" s="22"/>
      <c r="AP41" s="287"/>
    </row>
    <row r="42" spans="3:42" ht="13.5">
      <c r="C42" s="422" t="s">
        <v>107</v>
      </c>
      <c r="D42" s="60">
        <v>0</v>
      </c>
      <c r="E42" s="60">
        <v>0</v>
      </c>
      <c r="F42" s="60">
        <v>0</v>
      </c>
      <c r="G42" s="60">
        <v>0</v>
      </c>
      <c r="H42" s="60">
        <v>2</v>
      </c>
      <c r="I42" s="60">
        <v>0</v>
      </c>
      <c r="J42" s="60">
        <v>0</v>
      </c>
      <c r="K42" s="60">
        <v>2</v>
      </c>
      <c r="L42" s="60">
        <v>2</v>
      </c>
      <c r="M42" s="60">
        <v>1</v>
      </c>
      <c r="N42" s="60">
        <v>3</v>
      </c>
      <c r="O42" s="60">
        <v>7</v>
      </c>
      <c r="P42" s="60">
        <v>4</v>
      </c>
      <c r="Q42" s="60">
        <v>4</v>
      </c>
      <c r="R42" s="60">
        <v>6</v>
      </c>
      <c r="U42" s="422" t="s">
        <v>107</v>
      </c>
      <c r="V42" s="60">
        <v>5</v>
      </c>
      <c r="W42" s="60">
        <v>3</v>
      </c>
      <c r="X42" s="60">
        <v>3</v>
      </c>
      <c r="Y42" s="60">
        <v>7</v>
      </c>
      <c r="Z42" s="60">
        <v>7</v>
      </c>
      <c r="AA42" s="60">
        <v>7</v>
      </c>
      <c r="AB42" s="60">
        <v>4</v>
      </c>
      <c r="AC42" s="60">
        <v>6</v>
      </c>
      <c r="AD42" s="60">
        <v>5</v>
      </c>
      <c r="AE42" s="60">
        <v>2</v>
      </c>
      <c r="AF42" s="60">
        <v>3</v>
      </c>
      <c r="AG42" s="60">
        <v>7</v>
      </c>
      <c r="AH42" s="60">
        <v>1</v>
      </c>
      <c r="AI42" s="60">
        <v>3</v>
      </c>
      <c r="AJ42" s="58">
        <f t="shared" si="0"/>
        <v>94</v>
      </c>
      <c r="AK42" s="454">
        <v>4.942166140904311</v>
      </c>
      <c r="AN42" s="22"/>
      <c r="AP42" s="287"/>
    </row>
    <row r="43" spans="3:42" ht="13.5">
      <c r="C43" s="420" t="s">
        <v>108</v>
      </c>
      <c r="D43" s="11">
        <v>0</v>
      </c>
      <c r="E43" s="11">
        <v>0</v>
      </c>
      <c r="F43" s="11">
        <v>1</v>
      </c>
      <c r="G43" s="11">
        <v>1</v>
      </c>
      <c r="H43" s="11">
        <v>0</v>
      </c>
      <c r="I43" s="11">
        <v>3</v>
      </c>
      <c r="J43" s="11">
        <v>0</v>
      </c>
      <c r="K43" s="11">
        <v>2</v>
      </c>
      <c r="L43" s="11">
        <v>2</v>
      </c>
      <c r="M43" s="11">
        <v>5</v>
      </c>
      <c r="N43" s="11">
        <v>4</v>
      </c>
      <c r="O43" s="11">
        <v>7</v>
      </c>
      <c r="P43" s="11">
        <v>8</v>
      </c>
      <c r="Q43" s="11">
        <v>7</v>
      </c>
      <c r="R43" s="11">
        <v>8</v>
      </c>
      <c r="U43" s="420" t="s">
        <v>108</v>
      </c>
      <c r="V43" s="11">
        <v>10</v>
      </c>
      <c r="W43" s="11">
        <v>8</v>
      </c>
      <c r="X43" s="11">
        <v>5</v>
      </c>
      <c r="Y43" s="11">
        <v>11</v>
      </c>
      <c r="Z43" s="11">
        <v>6</v>
      </c>
      <c r="AA43" s="11">
        <v>15</v>
      </c>
      <c r="AB43" s="11">
        <v>13</v>
      </c>
      <c r="AC43" s="11">
        <v>8</v>
      </c>
      <c r="AD43" s="11">
        <v>5</v>
      </c>
      <c r="AE43" s="11">
        <v>11</v>
      </c>
      <c r="AF43" s="11">
        <v>3</v>
      </c>
      <c r="AG43" s="11">
        <v>12</v>
      </c>
      <c r="AH43" s="11">
        <v>6</v>
      </c>
      <c r="AI43" s="11">
        <v>11</v>
      </c>
      <c r="AJ43" s="45">
        <f t="shared" si="0"/>
        <v>172</v>
      </c>
      <c r="AK43" s="455">
        <v>9.04311251314406</v>
      </c>
      <c r="AN43" s="22"/>
      <c r="AP43" s="287"/>
    </row>
    <row r="44" spans="3:42" ht="13.5">
      <c r="C44" s="420" t="s">
        <v>109</v>
      </c>
      <c r="D44" s="11">
        <v>0</v>
      </c>
      <c r="E44" s="11">
        <v>0</v>
      </c>
      <c r="F44" s="11">
        <v>0</v>
      </c>
      <c r="G44" s="11">
        <v>0</v>
      </c>
      <c r="H44" s="11">
        <v>1</v>
      </c>
      <c r="I44" s="11">
        <v>1</v>
      </c>
      <c r="J44" s="11">
        <v>2</v>
      </c>
      <c r="K44" s="11">
        <v>3</v>
      </c>
      <c r="L44" s="11">
        <v>3</v>
      </c>
      <c r="M44" s="11">
        <v>8</v>
      </c>
      <c r="N44" s="11">
        <v>7</v>
      </c>
      <c r="O44" s="11">
        <v>9</v>
      </c>
      <c r="P44" s="11">
        <v>14</v>
      </c>
      <c r="Q44" s="11">
        <v>7</v>
      </c>
      <c r="R44" s="11">
        <v>12</v>
      </c>
      <c r="U44" s="420" t="s">
        <v>109</v>
      </c>
      <c r="V44" s="11">
        <v>8</v>
      </c>
      <c r="W44" s="11">
        <v>15</v>
      </c>
      <c r="X44" s="11">
        <v>11</v>
      </c>
      <c r="Y44" s="11">
        <v>8</v>
      </c>
      <c r="Z44" s="11">
        <v>16</v>
      </c>
      <c r="AA44" s="11">
        <v>10</v>
      </c>
      <c r="AB44" s="11">
        <v>17</v>
      </c>
      <c r="AC44" s="11">
        <v>20</v>
      </c>
      <c r="AD44" s="11">
        <v>15</v>
      </c>
      <c r="AE44" s="11">
        <v>20</v>
      </c>
      <c r="AF44" s="11">
        <v>19</v>
      </c>
      <c r="AG44" s="11">
        <v>21</v>
      </c>
      <c r="AH44" s="11">
        <v>10</v>
      </c>
      <c r="AI44" s="11">
        <v>10</v>
      </c>
      <c r="AJ44" s="45">
        <f t="shared" si="0"/>
        <v>267</v>
      </c>
      <c r="AK44" s="455">
        <v>14.037854889589903</v>
      </c>
      <c r="AN44" s="22"/>
      <c r="AP44" s="287"/>
    </row>
    <row r="45" spans="3:42" ht="13.5">
      <c r="C45" s="59" t="s">
        <v>110</v>
      </c>
      <c r="D45" s="60">
        <v>0</v>
      </c>
      <c r="E45" s="60">
        <v>0</v>
      </c>
      <c r="F45" s="60">
        <v>0</v>
      </c>
      <c r="G45" s="60">
        <v>0</v>
      </c>
      <c r="H45" s="60">
        <v>0</v>
      </c>
      <c r="I45" s="60">
        <v>0</v>
      </c>
      <c r="J45" s="60">
        <v>2</v>
      </c>
      <c r="K45" s="60">
        <v>3</v>
      </c>
      <c r="L45" s="60">
        <v>3</v>
      </c>
      <c r="M45" s="60">
        <v>5</v>
      </c>
      <c r="N45" s="60">
        <v>12</v>
      </c>
      <c r="O45" s="60">
        <v>9</v>
      </c>
      <c r="P45" s="60">
        <v>9</v>
      </c>
      <c r="Q45" s="60">
        <v>10</v>
      </c>
      <c r="R45" s="60">
        <v>17</v>
      </c>
      <c r="U45" s="59" t="s">
        <v>110</v>
      </c>
      <c r="V45" s="60">
        <v>14</v>
      </c>
      <c r="W45" s="60">
        <v>13</v>
      </c>
      <c r="X45" s="60">
        <v>17</v>
      </c>
      <c r="Y45" s="60">
        <v>9</v>
      </c>
      <c r="Z45" s="60">
        <v>12</v>
      </c>
      <c r="AA45" s="60">
        <v>18</v>
      </c>
      <c r="AB45" s="60">
        <v>18</v>
      </c>
      <c r="AC45" s="60">
        <v>17</v>
      </c>
      <c r="AD45" s="60">
        <v>17</v>
      </c>
      <c r="AE45" s="60">
        <v>12</v>
      </c>
      <c r="AF45" s="60">
        <v>14</v>
      </c>
      <c r="AG45" s="60">
        <v>14</v>
      </c>
      <c r="AH45" s="60">
        <v>11</v>
      </c>
      <c r="AI45" s="60">
        <v>10</v>
      </c>
      <c r="AJ45" s="58">
        <f t="shared" si="0"/>
        <v>266</v>
      </c>
      <c r="AK45" s="454">
        <v>13.985278654048368</v>
      </c>
      <c r="AN45" s="22"/>
      <c r="AP45" s="287"/>
    </row>
    <row r="46" spans="3:42" ht="13.5">
      <c r="C46" s="59" t="s">
        <v>111</v>
      </c>
      <c r="D46" s="60">
        <v>0</v>
      </c>
      <c r="E46" s="60">
        <v>0</v>
      </c>
      <c r="F46" s="60">
        <v>0</v>
      </c>
      <c r="G46" s="60">
        <v>1</v>
      </c>
      <c r="H46" s="60">
        <v>0</v>
      </c>
      <c r="I46" s="60">
        <v>1</v>
      </c>
      <c r="J46" s="60">
        <v>2</v>
      </c>
      <c r="K46" s="60">
        <v>1</v>
      </c>
      <c r="L46" s="60">
        <v>1</v>
      </c>
      <c r="M46" s="60">
        <v>1</v>
      </c>
      <c r="N46" s="60">
        <v>12</v>
      </c>
      <c r="O46" s="60">
        <v>17</v>
      </c>
      <c r="P46" s="60">
        <v>15</v>
      </c>
      <c r="Q46" s="60">
        <v>22</v>
      </c>
      <c r="R46" s="60">
        <v>18</v>
      </c>
      <c r="U46" s="59" t="s">
        <v>111</v>
      </c>
      <c r="V46" s="60">
        <v>20</v>
      </c>
      <c r="W46" s="60">
        <v>18</v>
      </c>
      <c r="X46" s="60">
        <v>19</v>
      </c>
      <c r="Y46" s="60">
        <v>16</v>
      </c>
      <c r="Z46" s="60">
        <v>19</v>
      </c>
      <c r="AA46" s="60">
        <v>8</v>
      </c>
      <c r="AB46" s="60">
        <v>11</v>
      </c>
      <c r="AC46" s="60">
        <v>10</v>
      </c>
      <c r="AD46" s="60">
        <v>15</v>
      </c>
      <c r="AE46" s="60">
        <v>17</v>
      </c>
      <c r="AF46" s="60">
        <v>14</v>
      </c>
      <c r="AG46" s="60">
        <v>13</v>
      </c>
      <c r="AH46" s="60">
        <v>17</v>
      </c>
      <c r="AI46" s="60">
        <v>20</v>
      </c>
      <c r="AJ46" s="58">
        <f t="shared" si="0"/>
        <v>308</v>
      </c>
      <c r="AK46" s="454">
        <v>16.19348054679285</v>
      </c>
      <c r="AN46" s="22"/>
      <c r="AP46" s="287"/>
    </row>
    <row r="47" spans="3:42" ht="13.5">
      <c r="C47" s="423" t="s">
        <v>112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1</v>
      </c>
      <c r="K47" s="11">
        <v>4</v>
      </c>
      <c r="L47" s="11">
        <v>4</v>
      </c>
      <c r="M47" s="11">
        <v>5</v>
      </c>
      <c r="N47" s="11">
        <v>6</v>
      </c>
      <c r="O47" s="11">
        <v>13</v>
      </c>
      <c r="P47" s="11">
        <v>15</v>
      </c>
      <c r="Q47" s="11">
        <v>10</v>
      </c>
      <c r="R47" s="11">
        <v>21</v>
      </c>
      <c r="U47" s="423" t="s">
        <v>112</v>
      </c>
      <c r="V47" s="11">
        <v>26</v>
      </c>
      <c r="W47" s="11">
        <v>13</v>
      </c>
      <c r="X47" s="11">
        <v>16</v>
      </c>
      <c r="Y47" s="11">
        <v>17</v>
      </c>
      <c r="Z47" s="11">
        <v>15</v>
      </c>
      <c r="AA47" s="11">
        <v>10</v>
      </c>
      <c r="AB47" s="11">
        <v>12</v>
      </c>
      <c r="AC47" s="11">
        <v>12</v>
      </c>
      <c r="AD47" s="11">
        <v>9</v>
      </c>
      <c r="AE47" s="11">
        <v>12</v>
      </c>
      <c r="AF47" s="11">
        <v>12</v>
      </c>
      <c r="AG47" s="11">
        <v>7</v>
      </c>
      <c r="AH47" s="11">
        <v>12</v>
      </c>
      <c r="AI47" s="11">
        <v>9</v>
      </c>
      <c r="AJ47" s="45">
        <f>SUM(D47:R47,V47:AI47)</f>
        <v>261</v>
      </c>
      <c r="AK47" s="455">
        <v>13.722397476340694</v>
      </c>
      <c r="AN47" s="22"/>
      <c r="AP47" s="287"/>
    </row>
    <row r="48" spans="3:42" ht="13.5">
      <c r="C48" s="423" t="s">
        <v>113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1</v>
      </c>
      <c r="K48" s="11">
        <v>2</v>
      </c>
      <c r="L48" s="11">
        <v>2</v>
      </c>
      <c r="M48" s="11">
        <v>1</v>
      </c>
      <c r="N48" s="11">
        <v>3</v>
      </c>
      <c r="O48" s="11">
        <v>11</v>
      </c>
      <c r="P48" s="11">
        <v>12</v>
      </c>
      <c r="Q48" s="11">
        <v>11</v>
      </c>
      <c r="R48" s="11">
        <v>13</v>
      </c>
      <c r="U48" s="423" t="s">
        <v>113</v>
      </c>
      <c r="V48" s="11">
        <v>21</v>
      </c>
      <c r="W48" s="11">
        <v>8</v>
      </c>
      <c r="X48" s="11">
        <v>15</v>
      </c>
      <c r="Y48" s="11">
        <v>12</v>
      </c>
      <c r="Z48" s="11">
        <v>12</v>
      </c>
      <c r="AA48" s="11">
        <v>13</v>
      </c>
      <c r="AB48" s="11">
        <v>17</v>
      </c>
      <c r="AC48" s="11">
        <v>15</v>
      </c>
      <c r="AD48" s="11">
        <v>16</v>
      </c>
      <c r="AE48" s="11">
        <v>15</v>
      </c>
      <c r="AF48" s="11">
        <v>14</v>
      </c>
      <c r="AG48" s="11">
        <v>5</v>
      </c>
      <c r="AH48" s="11">
        <v>12</v>
      </c>
      <c r="AI48" s="11">
        <v>13</v>
      </c>
      <c r="AJ48" s="45">
        <f t="shared" si="0"/>
        <v>244</v>
      </c>
      <c r="AK48" s="455">
        <v>12.828601472134595</v>
      </c>
      <c r="AN48" s="22"/>
      <c r="AP48" s="287"/>
    </row>
    <row r="49" spans="3:42" ht="13.5">
      <c r="C49" s="59" t="s">
        <v>140</v>
      </c>
      <c r="D49" s="60">
        <v>0</v>
      </c>
      <c r="E49" s="60">
        <v>0</v>
      </c>
      <c r="F49" s="60">
        <v>0</v>
      </c>
      <c r="G49" s="60">
        <v>0</v>
      </c>
      <c r="H49" s="60">
        <v>0</v>
      </c>
      <c r="I49" s="60">
        <v>0</v>
      </c>
      <c r="J49" s="60">
        <v>0</v>
      </c>
      <c r="K49" s="60">
        <v>0</v>
      </c>
      <c r="L49" s="60">
        <v>2</v>
      </c>
      <c r="M49" s="60">
        <v>5</v>
      </c>
      <c r="N49" s="60">
        <v>2</v>
      </c>
      <c r="O49" s="60">
        <v>4</v>
      </c>
      <c r="P49" s="60">
        <v>10</v>
      </c>
      <c r="Q49" s="60">
        <v>8</v>
      </c>
      <c r="R49" s="60">
        <v>18</v>
      </c>
      <c r="U49" s="59" t="s">
        <v>140</v>
      </c>
      <c r="V49" s="60">
        <v>9</v>
      </c>
      <c r="W49" s="60">
        <v>12</v>
      </c>
      <c r="X49" s="60">
        <v>10</v>
      </c>
      <c r="Y49" s="60">
        <v>11</v>
      </c>
      <c r="Z49" s="60">
        <v>11</v>
      </c>
      <c r="AA49" s="60">
        <v>15</v>
      </c>
      <c r="AB49" s="60">
        <v>18</v>
      </c>
      <c r="AC49" s="60">
        <v>19</v>
      </c>
      <c r="AD49" s="60">
        <v>24</v>
      </c>
      <c r="AE49" s="60">
        <v>19</v>
      </c>
      <c r="AF49" s="60">
        <v>22</v>
      </c>
      <c r="AG49" s="60">
        <v>16</v>
      </c>
      <c r="AH49" s="60">
        <v>13</v>
      </c>
      <c r="AI49" s="60">
        <v>24</v>
      </c>
      <c r="AJ49" s="58">
        <f t="shared" si="0"/>
        <v>272</v>
      </c>
      <c r="AK49" s="454">
        <v>14.300736067297581</v>
      </c>
      <c r="AN49" s="22"/>
      <c r="AP49" s="287"/>
    </row>
    <row r="50" spans="2:42" s="208" customFormat="1" ht="13.5">
      <c r="B50" s="424"/>
      <c r="C50" s="425" t="s">
        <v>278</v>
      </c>
      <c r="D50" s="60" t="s">
        <v>279</v>
      </c>
      <c r="E50" s="60" t="s">
        <v>279</v>
      </c>
      <c r="F50" s="60" t="s">
        <v>279</v>
      </c>
      <c r="G50" s="60" t="s">
        <v>279</v>
      </c>
      <c r="H50" s="60" t="s">
        <v>279</v>
      </c>
      <c r="I50" s="60" t="s">
        <v>279</v>
      </c>
      <c r="J50" s="60" t="s">
        <v>279</v>
      </c>
      <c r="K50" s="60" t="s">
        <v>279</v>
      </c>
      <c r="L50" s="60" t="s">
        <v>279</v>
      </c>
      <c r="M50" s="60" t="s">
        <v>279</v>
      </c>
      <c r="N50" s="60" t="s">
        <v>279</v>
      </c>
      <c r="O50" s="60" t="s">
        <v>279</v>
      </c>
      <c r="P50" s="60" t="s">
        <v>279</v>
      </c>
      <c r="Q50" s="60" t="s">
        <v>279</v>
      </c>
      <c r="R50" s="60" t="s">
        <v>279</v>
      </c>
      <c r="T50" s="424"/>
      <c r="U50" s="425" t="s">
        <v>278</v>
      </c>
      <c r="V50" s="60" t="s">
        <v>279</v>
      </c>
      <c r="W50" s="60" t="s">
        <v>279</v>
      </c>
      <c r="X50" s="60" t="s">
        <v>279</v>
      </c>
      <c r="Y50" s="60" t="s">
        <v>279</v>
      </c>
      <c r="Z50" s="60" t="s">
        <v>279</v>
      </c>
      <c r="AA50" s="60" t="s">
        <v>279</v>
      </c>
      <c r="AB50" s="60" t="s">
        <v>279</v>
      </c>
      <c r="AC50" s="60" t="s">
        <v>279</v>
      </c>
      <c r="AD50" s="60" t="s">
        <v>279</v>
      </c>
      <c r="AE50" s="60" t="s">
        <v>279</v>
      </c>
      <c r="AF50" s="60" t="s">
        <v>279</v>
      </c>
      <c r="AG50" s="60" t="s">
        <v>279</v>
      </c>
      <c r="AH50" s="60">
        <v>7</v>
      </c>
      <c r="AI50" s="60">
        <v>14</v>
      </c>
      <c r="AJ50" s="60" t="s">
        <v>251</v>
      </c>
      <c r="AK50" s="60" t="s">
        <v>251</v>
      </c>
      <c r="AL50" s="362"/>
      <c r="AN50" s="22"/>
      <c r="AO50" s="451"/>
      <c r="AP50" s="60"/>
    </row>
    <row r="51" spans="3:42" ht="13.5">
      <c r="C51" s="65" t="s">
        <v>280</v>
      </c>
      <c r="D51" s="11" t="s">
        <v>279</v>
      </c>
      <c r="E51" s="11" t="s">
        <v>279</v>
      </c>
      <c r="F51" s="11" t="s">
        <v>279</v>
      </c>
      <c r="G51" s="11" t="s">
        <v>279</v>
      </c>
      <c r="H51" s="11" t="s">
        <v>279</v>
      </c>
      <c r="I51" s="11" t="s">
        <v>279</v>
      </c>
      <c r="J51" s="11" t="s">
        <v>279</v>
      </c>
      <c r="K51" s="11" t="s">
        <v>279</v>
      </c>
      <c r="L51" s="11" t="s">
        <v>279</v>
      </c>
      <c r="M51" s="11" t="s">
        <v>279</v>
      </c>
      <c r="N51" s="11" t="s">
        <v>279</v>
      </c>
      <c r="O51" s="11" t="s">
        <v>279</v>
      </c>
      <c r="P51" s="11" t="s">
        <v>279</v>
      </c>
      <c r="Q51" s="11" t="s">
        <v>279</v>
      </c>
      <c r="R51" s="11" t="s">
        <v>279</v>
      </c>
      <c r="U51" s="65" t="s">
        <v>280</v>
      </c>
      <c r="V51" s="11" t="s">
        <v>279</v>
      </c>
      <c r="W51" s="11" t="s">
        <v>279</v>
      </c>
      <c r="X51" s="11" t="s">
        <v>279</v>
      </c>
      <c r="Y51" s="11" t="s">
        <v>279</v>
      </c>
      <c r="Z51" s="11" t="s">
        <v>279</v>
      </c>
      <c r="AA51" s="11" t="s">
        <v>279</v>
      </c>
      <c r="AB51" s="11" t="s">
        <v>279</v>
      </c>
      <c r="AC51" s="11" t="s">
        <v>279</v>
      </c>
      <c r="AD51" s="11" t="s">
        <v>279</v>
      </c>
      <c r="AE51" s="11" t="s">
        <v>279</v>
      </c>
      <c r="AF51" s="11" t="s">
        <v>279</v>
      </c>
      <c r="AG51" s="11" t="s">
        <v>279</v>
      </c>
      <c r="AH51" s="11">
        <v>5</v>
      </c>
      <c r="AI51" s="11">
        <v>4</v>
      </c>
      <c r="AJ51" s="11" t="s">
        <v>251</v>
      </c>
      <c r="AK51" s="11" t="s">
        <v>251</v>
      </c>
      <c r="AN51" s="22"/>
      <c r="AP51" s="11"/>
    </row>
    <row r="52" spans="3:42" ht="13.5">
      <c r="C52" s="65" t="s">
        <v>298</v>
      </c>
      <c r="D52" s="11" t="s">
        <v>279</v>
      </c>
      <c r="E52" s="11" t="s">
        <v>279</v>
      </c>
      <c r="F52" s="11" t="s">
        <v>279</v>
      </c>
      <c r="G52" s="11" t="s">
        <v>279</v>
      </c>
      <c r="H52" s="11" t="s">
        <v>279</v>
      </c>
      <c r="I52" s="11" t="s">
        <v>279</v>
      </c>
      <c r="J52" s="11" t="s">
        <v>279</v>
      </c>
      <c r="K52" s="11" t="s">
        <v>279</v>
      </c>
      <c r="L52" s="11" t="s">
        <v>279</v>
      </c>
      <c r="M52" s="11" t="s">
        <v>279</v>
      </c>
      <c r="N52" s="11" t="s">
        <v>279</v>
      </c>
      <c r="O52" s="11" t="s">
        <v>279</v>
      </c>
      <c r="P52" s="11" t="s">
        <v>279</v>
      </c>
      <c r="Q52" s="11" t="s">
        <v>279</v>
      </c>
      <c r="R52" s="11" t="s">
        <v>279</v>
      </c>
      <c r="U52" s="65" t="s">
        <v>298</v>
      </c>
      <c r="V52" s="11" t="s">
        <v>279</v>
      </c>
      <c r="W52" s="11" t="s">
        <v>279</v>
      </c>
      <c r="X52" s="11" t="s">
        <v>279</v>
      </c>
      <c r="Y52" s="11" t="s">
        <v>279</v>
      </c>
      <c r="Z52" s="11" t="s">
        <v>279</v>
      </c>
      <c r="AA52" s="11" t="s">
        <v>279</v>
      </c>
      <c r="AB52" s="11" t="s">
        <v>279</v>
      </c>
      <c r="AC52" s="11" t="s">
        <v>279</v>
      </c>
      <c r="AD52" s="11" t="s">
        <v>279</v>
      </c>
      <c r="AE52" s="11" t="s">
        <v>279</v>
      </c>
      <c r="AF52" s="11" t="s">
        <v>279</v>
      </c>
      <c r="AG52" s="11" t="s">
        <v>279</v>
      </c>
      <c r="AH52" s="11">
        <v>0</v>
      </c>
      <c r="AI52" s="11">
        <v>3</v>
      </c>
      <c r="AJ52" s="11" t="s">
        <v>251</v>
      </c>
      <c r="AK52" s="11" t="s">
        <v>251</v>
      </c>
      <c r="AN52" s="22"/>
      <c r="AP52" s="11"/>
    </row>
    <row r="53" spans="3:42" s="208" customFormat="1" ht="13.5">
      <c r="C53" s="425" t="s">
        <v>259</v>
      </c>
      <c r="D53" s="60" t="s">
        <v>279</v>
      </c>
      <c r="E53" s="60" t="s">
        <v>279</v>
      </c>
      <c r="F53" s="60" t="s">
        <v>279</v>
      </c>
      <c r="G53" s="60" t="s">
        <v>279</v>
      </c>
      <c r="H53" s="60" t="s">
        <v>279</v>
      </c>
      <c r="I53" s="60" t="s">
        <v>279</v>
      </c>
      <c r="J53" s="60" t="s">
        <v>279</v>
      </c>
      <c r="K53" s="60" t="s">
        <v>279</v>
      </c>
      <c r="L53" s="60" t="s">
        <v>279</v>
      </c>
      <c r="M53" s="60" t="s">
        <v>279</v>
      </c>
      <c r="N53" s="60" t="s">
        <v>279</v>
      </c>
      <c r="O53" s="60" t="s">
        <v>279</v>
      </c>
      <c r="P53" s="60" t="s">
        <v>279</v>
      </c>
      <c r="Q53" s="60" t="s">
        <v>279</v>
      </c>
      <c r="R53" s="60" t="s">
        <v>279</v>
      </c>
      <c r="U53" s="425" t="s">
        <v>259</v>
      </c>
      <c r="V53" s="60" t="s">
        <v>279</v>
      </c>
      <c r="W53" s="60" t="s">
        <v>279</v>
      </c>
      <c r="X53" s="60" t="s">
        <v>279</v>
      </c>
      <c r="Y53" s="60" t="s">
        <v>279</v>
      </c>
      <c r="Z53" s="60" t="s">
        <v>279</v>
      </c>
      <c r="AA53" s="60" t="s">
        <v>279</v>
      </c>
      <c r="AB53" s="60" t="s">
        <v>279</v>
      </c>
      <c r="AC53" s="60" t="s">
        <v>279</v>
      </c>
      <c r="AD53" s="60" t="s">
        <v>279</v>
      </c>
      <c r="AE53" s="60" t="s">
        <v>279</v>
      </c>
      <c r="AF53" s="60" t="s">
        <v>279</v>
      </c>
      <c r="AG53" s="60" t="s">
        <v>279</v>
      </c>
      <c r="AH53" s="60">
        <v>1</v>
      </c>
      <c r="AI53" s="60">
        <v>3</v>
      </c>
      <c r="AJ53" s="60" t="s">
        <v>251</v>
      </c>
      <c r="AK53" s="60" t="s">
        <v>251</v>
      </c>
      <c r="AL53" s="361"/>
      <c r="AN53" s="22"/>
      <c r="AO53" s="451"/>
      <c r="AP53" s="60"/>
    </row>
    <row r="54" spans="2:42" ht="14.25" thickBot="1">
      <c r="B54" s="18"/>
      <c r="C54" s="452" t="s">
        <v>1</v>
      </c>
      <c r="D54" s="62">
        <v>0</v>
      </c>
      <c r="E54" s="62">
        <v>0</v>
      </c>
      <c r="F54" s="62">
        <v>0</v>
      </c>
      <c r="G54" s="62">
        <v>0</v>
      </c>
      <c r="H54" s="62">
        <v>0</v>
      </c>
      <c r="I54" s="62">
        <v>0</v>
      </c>
      <c r="J54" s="62">
        <v>0</v>
      </c>
      <c r="K54" s="62">
        <v>0</v>
      </c>
      <c r="L54" s="62">
        <v>0</v>
      </c>
      <c r="M54" s="62">
        <v>0</v>
      </c>
      <c r="N54" s="62">
        <v>0</v>
      </c>
      <c r="O54" s="62">
        <v>0</v>
      </c>
      <c r="P54" s="62">
        <v>0</v>
      </c>
      <c r="Q54" s="62">
        <v>0</v>
      </c>
      <c r="R54" s="62">
        <v>0</v>
      </c>
      <c r="T54" s="18"/>
      <c r="U54" s="452" t="s">
        <v>1</v>
      </c>
      <c r="V54" s="62">
        <v>0</v>
      </c>
      <c r="W54" s="62">
        <v>0</v>
      </c>
      <c r="X54" s="62">
        <v>0</v>
      </c>
      <c r="Y54" s="62">
        <v>0</v>
      </c>
      <c r="Z54" s="62">
        <v>0</v>
      </c>
      <c r="AA54" s="62">
        <v>0</v>
      </c>
      <c r="AB54" s="62">
        <v>0</v>
      </c>
      <c r="AC54" s="62">
        <v>0</v>
      </c>
      <c r="AD54" s="62">
        <v>0</v>
      </c>
      <c r="AE54" s="62">
        <v>0</v>
      </c>
      <c r="AF54" s="62">
        <v>0</v>
      </c>
      <c r="AG54" s="62">
        <v>0</v>
      </c>
      <c r="AH54" s="62">
        <v>0</v>
      </c>
      <c r="AI54" s="62">
        <v>0</v>
      </c>
      <c r="AJ54" s="206">
        <f t="shared" si="0"/>
        <v>0</v>
      </c>
      <c r="AK54" s="453">
        <v>0</v>
      </c>
      <c r="AL54" s="50"/>
      <c r="AN54" s="22"/>
      <c r="AP54" s="287"/>
    </row>
    <row r="55" spans="4:42" ht="6" customHeight="1"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V55" s="26"/>
      <c r="W55" s="26"/>
      <c r="X55" s="26"/>
      <c r="Y55" s="26"/>
      <c r="Z55" s="26"/>
      <c r="AA55" s="26"/>
      <c r="AB55" s="26"/>
      <c r="AC55" s="26"/>
      <c r="AD55" s="26"/>
      <c r="AE55" s="204"/>
      <c r="AF55" s="204"/>
      <c r="AG55" s="204"/>
      <c r="AH55" s="204"/>
      <c r="AI55" s="204"/>
      <c r="AJ55" s="58"/>
      <c r="AK55" s="449"/>
      <c r="AN55" s="22"/>
      <c r="AP55" s="287"/>
    </row>
    <row r="56" spans="2:42" ht="13.5">
      <c r="B56" s="10" t="s">
        <v>97</v>
      </c>
      <c r="C56" s="27" t="s">
        <v>116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3</v>
      </c>
      <c r="J56" s="7">
        <v>4</v>
      </c>
      <c r="K56" s="7">
        <v>7</v>
      </c>
      <c r="L56" s="7">
        <v>7</v>
      </c>
      <c r="M56" s="7">
        <v>11</v>
      </c>
      <c r="N56" s="7">
        <v>21</v>
      </c>
      <c r="O56" s="7">
        <v>49</v>
      </c>
      <c r="P56" s="7">
        <v>49</v>
      </c>
      <c r="Q56" s="7">
        <v>50</v>
      </c>
      <c r="R56" s="7">
        <v>79</v>
      </c>
      <c r="T56" s="10" t="s">
        <v>97</v>
      </c>
      <c r="U56" s="27" t="s">
        <v>116</v>
      </c>
      <c r="V56" s="7">
        <v>79</v>
      </c>
      <c r="W56" s="7">
        <v>74</v>
      </c>
      <c r="X56" s="7">
        <v>58</v>
      </c>
      <c r="Y56" s="7">
        <v>64</v>
      </c>
      <c r="Z56" s="7">
        <v>79</v>
      </c>
      <c r="AA56" s="7">
        <v>74</v>
      </c>
      <c r="AB56" s="7">
        <v>80</v>
      </c>
      <c r="AC56" s="7">
        <v>84</v>
      </c>
      <c r="AD56" s="7">
        <v>67</v>
      </c>
      <c r="AE56" s="60">
        <v>81</v>
      </c>
      <c r="AF56" s="60">
        <v>70</v>
      </c>
      <c r="AG56" s="60">
        <v>70</v>
      </c>
      <c r="AH56" s="60">
        <v>56</v>
      </c>
      <c r="AI56" s="60">
        <v>77</v>
      </c>
      <c r="AJ56" s="58">
        <f t="shared" si="0"/>
        <v>1293</v>
      </c>
      <c r="AK56" s="454">
        <v>67.98107255520505</v>
      </c>
      <c r="AM56" s="61"/>
      <c r="AN56" s="22"/>
      <c r="AP56" s="287"/>
    </row>
    <row r="57" spans="3:42" ht="13.5">
      <c r="C57" s="27" t="s">
        <v>117</v>
      </c>
      <c r="D57" s="7">
        <v>0</v>
      </c>
      <c r="E57" s="7">
        <v>0</v>
      </c>
      <c r="F57" s="7">
        <v>0</v>
      </c>
      <c r="G57" s="7">
        <v>0</v>
      </c>
      <c r="H57" s="7">
        <v>3</v>
      </c>
      <c r="I57" s="7">
        <v>2</v>
      </c>
      <c r="J57" s="7">
        <v>4</v>
      </c>
      <c r="K57" s="7">
        <v>9</v>
      </c>
      <c r="L57" s="7">
        <v>9</v>
      </c>
      <c r="M57" s="7">
        <v>18</v>
      </c>
      <c r="N57" s="7">
        <v>20</v>
      </c>
      <c r="O57" s="7">
        <v>18</v>
      </c>
      <c r="P57" s="7">
        <v>27</v>
      </c>
      <c r="Q57" s="7">
        <v>23</v>
      </c>
      <c r="R57" s="7">
        <v>29</v>
      </c>
      <c r="U57" s="27" t="s">
        <v>117</v>
      </c>
      <c r="V57" s="7">
        <v>26</v>
      </c>
      <c r="W57" s="7">
        <v>14</v>
      </c>
      <c r="X57" s="7">
        <v>30</v>
      </c>
      <c r="Y57" s="7">
        <v>21</v>
      </c>
      <c r="Z57" s="7">
        <v>14</v>
      </c>
      <c r="AA57" s="7">
        <v>15</v>
      </c>
      <c r="AB57" s="7">
        <v>18</v>
      </c>
      <c r="AC57" s="7">
        <v>20</v>
      </c>
      <c r="AD57" s="7">
        <v>27</v>
      </c>
      <c r="AE57" s="60">
        <v>17</v>
      </c>
      <c r="AF57" s="60">
        <v>17</v>
      </c>
      <c r="AG57" s="60">
        <v>12</v>
      </c>
      <c r="AH57" s="60">
        <v>17</v>
      </c>
      <c r="AI57" s="60">
        <v>13</v>
      </c>
      <c r="AJ57" s="58">
        <f t="shared" si="0"/>
        <v>423</v>
      </c>
      <c r="AK57" s="454">
        <v>22.239747634069403</v>
      </c>
      <c r="AN57" s="22"/>
      <c r="AP57" s="287"/>
    </row>
    <row r="58" spans="2:42" ht="14.25" thickBot="1">
      <c r="B58" s="18"/>
      <c r="C58" s="29" t="s">
        <v>1</v>
      </c>
      <c r="D58" s="63">
        <v>0</v>
      </c>
      <c r="E58" s="63">
        <v>0</v>
      </c>
      <c r="F58" s="63">
        <v>1</v>
      </c>
      <c r="G58" s="63">
        <v>2</v>
      </c>
      <c r="H58" s="63">
        <v>0</v>
      </c>
      <c r="I58" s="63">
        <v>0</v>
      </c>
      <c r="J58" s="63">
        <v>0</v>
      </c>
      <c r="K58" s="63">
        <v>1</v>
      </c>
      <c r="L58" s="63">
        <v>3</v>
      </c>
      <c r="M58" s="63">
        <v>2</v>
      </c>
      <c r="N58" s="63">
        <v>8</v>
      </c>
      <c r="O58" s="63">
        <v>10</v>
      </c>
      <c r="P58" s="63">
        <v>12</v>
      </c>
      <c r="Q58" s="63">
        <v>6</v>
      </c>
      <c r="R58" s="63">
        <v>6</v>
      </c>
      <c r="T58" s="18"/>
      <c r="U58" s="29" t="s">
        <v>1</v>
      </c>
      <c r="V58" s="63">
        <v>11</v>
      </c>
      <c r="W58" s="63">
        <v>5</v>
      </c>
      <c r="X58" s="63">
        <v>9</v>
      </c>
      <c r="Y58" s="63">
        <v>6</v>
      </c>
      <c r="Z58" s="63">
        <v>6</v>
      </c>
      <c r="AA58" s="63">
        <v>7</v>
      </c>
      <c r="AB58" s="63">
        <v>12</v>
      </c>
      <c r="AC58" s="63">
        <v>3</v>
      </c>
      <c r="AD58" s="63">
        <v>13</v>
      </c>
      <c r="AE58" s="62">
        <v>10</v>
      </c>
      <c r="AF58" s="62">
        <v>17</v>
      </c>
      <c r="AG58" s="62">
        <v>13</v>
      </c>
      <c r="AH58" s="62">
        <v>10</v>
      </c>
      <c r="AI58" s="62">
        <v>13</v>
      </c>
      <c r="AJ58" s="206">
        <f t="shared" si="0"/>
        <v>186</v>
      </c>
      <c r="AK58" s="453">
        <v>9.779179810725552</v>
      </c>
      <c r="AL58" s="50"/>
      <c r="AN58" s="22"/>
      <c r="AP58" s="287"/>
    </row>
    <row r="59" spans="3:42" ht="4.5" customHeight="1">
      <c r="C59" s="1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U59" s="1"/>
      <c r="V59" s="26"/>
      <c r="W59" s="26"/>
      <c r="X59" s="26"/>
      <c r="Y59" s="26"/>
      <c r="Z59" s="26"/>
      <c r="AA59" s="26"/>
      <c r="AB59" s="26"/>
      <c r="AC59" s="26"/>
      <c r="AD59" s="26"/>
      <c r="AE59" s="204"/>
      <c r="AF59" s="204"/>
      <c r="AG59" s="204"/>
      <c r="AH59" s="204"/>
      <c r="AI59" s="204"/>
      <c r="AJ59" s="311"/>
      <c r="AK59" s="449"/>
      <c r="AN59" s="22"/>
      <c r="AP59" s="287"/>
    </row>
    <row r="60" spans="2:42" ht="13.5">
      <c r="B60" s="10" t="s">
        <v>173</v>
      </c>
      <c r="C60" s="27" t="s">
        <v>19</v>
      </c>
      <c r="D60" s="7">
        <v>0</v>
      </c>
      <c r="E60" s="7">
        <v>0</v>
      </c>
      <c r="F60" s="7">
        <v>0</v>
      </c>
      <c r="G60" s="7">
        <v>1</v>
      </c>
      <c r="H60" s="7">
        <v>1</v>
      </c>
      <c r="I60" s="7">
        <v>0</v>
      </c>
      <c r="J60" s="7">
        <v>0</v>
      </c>
      <c r="K60" s="7">
        <v>1</v>
      </c>
      <c r="L60" s="7">
        <v>0</v>
      </c>
      <c r="M60" s="7">
        <v>2</v>
      </c>
      <c r="N60" s="7">
        <v>3</v>
      </c>
      <c r="O60" s="7">
        <v>2</v>
      </c>
      <c r="P60" s="7">
        <v>7</v>
      </c>
      <c r="Q60" s="7">
        <v>4</v>
      </c>
      <c r="R60" s="7">
        <v>5</v>
      </c>
      <c r="T60" s="10" t="s">
        <v>173</v>
      </c>
      <c r="U60" s="27" t="s">
        <v>19</v>
      </c>
      <c r="V60" s="7">
        <v>2</v>
      </c>
      <c r="W60" s="7">
        <v>1</v>
      </c>
      <c r="X60" s="7">
        <v>2</v>
      </c>
      <c r="Y60" s="7">
        <v>7</v>
      </c>
      <c r="Z60" s="7">
        <v>3</v>
      </c>
      <c r="AA60" s="7">
        <v>7</v>
      </c>
      <c r="AB60" s="7">
        <v>6</v>
      </c>
      <c r="AC60" s="7">
        <v>7</v>
      </c>
      <c r="AD60" s="7">
        <v>5</v>
      </c>
      <c r="AE60" s="60">
        <v>10</v>
      </c>
      <c r="AF60" s="60">
        <v>5</v>
      </c>
      <c r="AG60" s="60">
        <v>9</v>
      </c>
      <c r="AH60" s="60">
        <v>5</v>
      </c>
      <c r="AI60" s="60">
        <v>5</v>
      </c>
      <c r="AJ60" s="58">
        <f t="shared" si="0"/>
        <v>100</v>
      </c>
      <c r="AK60" s="454">
        <v>5.257623554153523</v>
      </c>
      <c r="AM60" s="61"/>
      <c r="AN60" s="22"/>
      <c r="AP60" s="287"/>
    </row>
    <row r="61" spans="2:42" ht="13.5">
      <c r="B61" s="64" t="s">
        <v>276</v>
      </c>
      <c r="C61" s="27" t="s">
        <v>277</v>
      </c>
      <c r="D61" s="7">
        <v>0</v>
      </c>
      <c r="E61" s="7">
        <v>0</v>
      </c>
      <c r="F61" s="7">
        <v>0</v>
      </c>
      <c r="G61" s="7">
        <v>1</v>
      </c>
      <c r="H61" s="7">
        <v>0</v>
      </c>
      <c r="I61" s="7">
        <v>2</v>
      </c>
      <c r="J61" s="7">
        <v>2</v>
      </c>
      <c r="K61" s="7">
        <v>6</v>
      </c>
      <c r="L61" s="7">
        <v>10</v>
      </c>
      <c r="M61" s="7">
        <v>10</v>
      </c>
      <c r="N61" s="7">
        <v>24</v>
      </c>
      <c r="O61" s="7">
        <v>43</v>
      </c>
      <c r="P61" s="7">
        <v>40</v>
      </c>
      <c r="Q61" s="7">
        <v>43</v>
      </c>
      <c r="R61" s="7">
        <v>58</v>
      </c>
      <c r="T61" s="64" t="s">
        <v>276</v>
      </c>
      <c r="U61" s="27" t="s">
        <v>277</v>
      </c>
      <c r="V61" s="7">
        <v>59</v>
      </c>
      <c r="W61" s="7">
        <v>44</v>
      </c>
      <c r="X61" s="7">
        <v>47</v>
      </c>
      <c r="Y61" s="7">
        <v>36</v>
      </c>
      <c r="Z61" s="7">
        <v>42</v>
      </c>
      <c r="AA61" s="7">
        <v>33</v>
      </c>
      <c r="AB61" s="7">
        <v>36</v>
      </c>
      <c r="AC61" s="7">
        <v>29</v>
      </c>
      <c r="AD61" s="7">
        <v>39</v>
      </c>
      <c r="AE61" s="60">
        <v>27</v>
      </c>
      <c r="AF61" s="60">
        <v>26</v>
      </c>
      <c r="AG61" s="60">
        <v>27</v>
      </c>
      <c r="AH61" s="60">
        <v>27</v>
      </c>
      <c r="AI61" s="60">
        <v>28</v>
      </c>
      <c r="AJ61" s="58">
        <f t="shared" si="0"/>
        <v>739</v>
      </c>
      <c r="AK61" s="454">
        <v>38.85383806519454</v>
      </c>
      <c r="AN61" s="22"/>
      <c r="AP61" s="287"/>
    </row>
    <row r="62" spans="3:42" ht="13.5">
      <c r="C62" s="27" t="s">
        <v>91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3</v>
      </c>
      <c r="J62" s="7">
        <v>3</v>
      </c>
      <c r="K62" s="7">
        <v>4</v>
      </c>
      <c r="L62" s="7">
        <v>5</v>
      </c>
      <c r="M62" s="7">
        <v>9</v>
      </c>
      <c r="N62" s="7">
        <v>11</v>
      </c>
      <c r="O62" s="7">
        <v>19</v>
      </c>
      <c r="P62" s="7">
        <v>25</v>
      </c>
      <c r="Q62" s="7">
        <v>19</v>
      </c>
      <c r="R62" s="7">
        <v>29</v>
      </c>
      <c r="U62" s="27" t="s">
        <v>91</v>
      </c>
      <c r="V62" s="7">
        <v>26</v>
      </c>
      <c r="W62" s="7">
        <v>27</v>
      </c>
      <c r="X62" s="7">
        <v>24</v>
      </c>
      <c r="Y62" s="7">
        <v>22</v>
      </c>
      <c r="Z62" s="7">
        <v>22</v>
      </c>
      <c r="AA62" s="7">
        <v>23</v>
      </c>
      <c r="AB62" s="7">
        <v>23</v>
      </c>
      <c r="AC62" s="7">
        <v>18</v>
      </c>
      <c r="AD62" s="7">
        <v>23</v>
      </c>
      <c r="AE62" s="60">
        <v>13</v>
      </c>
      <c r="AF62" s="60">
        <v>21</v>
      </c>
      <c r="AG62" s="60">
        <v>15</v>
      </c>
      <c r="AH62" s="60">
        <v>14</v>
      </c>
      <c r="AI62" s="60">
        <v>20</v>
      </c>
      <c r="AJ62" s="58">
        <f t="shared" si="0"/>
        <v>418</v>
      </c>
      <c r="AK62" s="454">
        <v>21.976866456361723</v>
      </c>
      <c r="AN62" s="22"/>
      <c r="AP62" s="287"/>
    </row>
    <row r="63" spans="3:42" ht="13.5">
      <c r="C63" s="27" t="s">
        <v>20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3</v>
      </c>
      <c r="M63" s="7">
        <v>4</v>
      </c>
      <c r="N63" s="7">
        <v>4</v>
      </c>
      <c r="O63" s="7">
        <v>7</v>
      </c>
      <c r="P63" s="7">
        <v>3</v>
      </c>
      <c r="Q63" s="7">
        <v>4</v>
      </c>
      <c r="R63" s="7">
        <v>8</v>
      </c>
      <c r="U63" s="27" t="s">
        <v>20</v>
      </c>
      <c r="V63" s="7">
        <v>8</v>
      </c>
      <c r="W63" s="7">
        <v>5</v>
      </c>
      <c r="X63" s="7">
        <v>4</v>
      </c>
      <c r="Y63" s="7">
        <v>8</v>
      </c>
      <c r="Z63" s="7">
        <v>5</v>
      </c>
      <c r="AA63" s="7">
        <v>9</v>
      </c>
      <c r="AB63" s="7">
        <v>13</v>
      </c>
      <c r="AC63" s="7">
        <v>13</v>
      </c>
      <c r="AD63" s="7">
        <v>13</v>
      </c>
      <c r="AE63" s="60">
        <v>12</v>
      </c>
      <c r="AF63" s="60">
        <v>18</v>
      </c>
      <c r="AG63" s="60">
        <v>10</v>
      </c>
      <c r="AH63" s="60">
        <v>10</v>
      </c>
      <c r="AI63" s="60">
        <v>13</v>
      </c>
      <c r="AJ63" s="58">
        <f t="shared" si="0"/>
        <v>174</v>
      </c>
      <c r="AK63" s="454">
        <v>9.14826498422713</v>
      </c>
      <c r="AN63" s="22"/>
      <c r="AP63" s="287"/>
    </row>
    <row r="64" spans="3:42" ht="13.5">
      <c r="C64" s="27" t="s">
        <v>21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2</v>
      </c>
      <c r="L64" s="7">
        <v>0</v>
      </c>
      <c r="M64" s="7">
        <v>2</v>
      </c>
      <c r="N64" s="7">
        <v>1</v>
      </c>
      <c r="O64" s="7">
        <v>0</v>
      </c>
      <c r="P64" s="7">
        <v>0</v>
      </c>
      <c r="Q64" s="7">
        <v>1</v>
      </c>
      <c r="R64" s="7">
        <v>0</v>
      </c>
      <c r="U64" s="27" t="s">
        <v>21</v>
      </c>
      <c r="V64" s="7">
        <v>1</v>
      </c>
      <c r="W64" s="7">
        <v>0</v>
      </c>
      <c r="X64" s="7">
        <v>2</v>
      </c>
      <c r="Y64" s="7">
        <v>2</v>
      </c>
      <c r="Z64" s="7">
        <v>1</v>
      </c>
      <c r="AA64" s="7">
        <v>1</v>
      </c>
      <c r="AB64" s="7">
        <v>0</v>
      </c>
      <c r="AC64" s="7">
        <v>0</v>
      </c>
      <c r="AD64" s="7">
        <v>1</v>
      </c>
      <c r="AE64" s="60">
        <v>0</v>
      </c>
      <c r="AF64" s="60">
        <v>3</v>
      </c>
      <c r="AG64" s="60">
        <v>1</v>
      </c>
      <c r="AH64" s="60">
        <v>2</v>
      </c>
      <c r="AI64" s="60">
        <v>3</v>
      </c>
      <c r="AJ64" s="58">
        <f t="shared" si="0"/>
        <v>23</v>
      </c>
      <c r="AK64" s="454">
        <v>1.2092534174553102</v>
      </c>
      <c r="AN64" s="22"/>
      <c r="AP64" s="287"/>
    </row>
    <row r="65" spans="3:42" ht="13.5">
      <c r="C65" s="27" t="s">
        <v>22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2</v>
      </c>
      <c r="L65" s="7">
        <v>0</v>
      </c>
      <c r="M65" s="7">
        <v>2</v>
      </c>
      <c r="N65" s="7">
        <v>3</v>
      </c>
      <c r="O65" s="7">
        <v>3</v>
      </c>
      <c r="P65" s="7">
        <v>9</v>
      </c>
      <c r="Q65" s="7">
        <v>6</v>
      </c>
      <c r="R65" s="7">
        <v>7</v>
      </c>
      <c r="U65" s="27" t="s">
        <v>22</v>
      </c>
      <c r="V65" s="7">
        <v>13</v>
      </c>
      <c r="W65" s="7">
        <v>10</v>
      </c>
      <c r="X65" s="7">
        <v>10</v>
      </c>
      <c r="Y65" s="7">
        <v>9</v>
      </c>
      <c r="Z65" s="7">
        <v>17</v>
      </c>
      <c r="AA65" s="7">
        <v>13</v>
      </c>
      <c r="AB65" s="7">
        <v>17</v>
      </c>
      <c r="AC65" s="7">
        <v>19</v>
      </c>
      <c r="AD65" s="7">
        <v>14</v>
      </c>
      <c r="AE65" s="60">
        <v>32</v>
      </c>
      <c r="AF65" s="60">
        <v>14</v>
      </c>
      <c r="AG65" s="60">
        <v>16</v>
      </c>
      <c r="AH65" s="60">
        <v>15</v>
      </c>
      <c r="AI65" s="60">
        <v>18</v>
      </c>
      <c r="AJ65" s="58">
        <f t="shared" si="0"/>
        <v>249</v>
      </c>
      <c r="AK65" s="454">
        <v>13.09148264984227</v>
      </c>
      <c r="AN65" s="22"/>
      <c r="AP65" s="287"/>
    </row>
    <row r="66" spans="3:42" ht="13.5">
      <c r="C66" s="27" t="s">
        <v>23</v>
      </c>
      <c r="D66" s="7">
        <v>0</v>
      </c>
      <c r="E66" s="7">
        <v>0</v>
      </c>
      <c r="F66" s="7">
        <v>0</v>
      </c>
      <c r="G66" s="7">
        <v>0</v>
      </c>
      <c r="H66" s="7">
        <v>2</v>
      </c>
      <c r="I66" s="7">
        <v>0</v>
      </c>
      <c r="J66" s="7">
        <v>0</v>
      </c>
      <c r="K66" s="7">
        <v>1</v>
      </c>
      <c r="L66" s="7">
        <v>0</v>
      </c>
      <c r="M66" s="7">
        <v>0</v>
      </c>
      <c r="N66" s="7">
        <v>1</v>
      </c>
      <c r="O66" s="7">
        <v>0</v>
      </c>
      <c r="P66" s="7">
        <v>1</v>
      </c>
      <c r="Q66" s="7">
        <v>1</v>
      </c>
      <c r="R66" s="7">
        <v>2</v>
      </c>
      <c r="U66" s="27" t="s">
        <v>23</v>
      </c>
      <c r="V66" s="7">
        <v>3</v>
      </c>
      <c r="W66" s="7">
        <v>2</v>
      </c>
      <c r="X66" s="7">
        <v>1</v>
      </c>
      <c r="Y66" s="7">
        <v>2</v>
      </c>
      <c r="Z66" s="7">
        <v>6</v>
      </c>
      <c r="AA66" s="7">
        <v>2</v>
      </c>
      <c r="AB66" s="7">
        <v>6</v>
      </c>
      <c r="AC66" s="7">
        <v>9</v>
      </c>
      <c r="AD66" s="7">
        <v>6</v>
      </c>
      <c r="AE66" s="60">
        <v>2</v>
      </c>
      <c r="AF66" s="60">
        <v>10</v>
      </c>
      <c r="AG66" s="60">
        <v>7</v>
      </c>
      <c r="AH66" s="60">
        <v>5</v>
      </c>
      <c r="AI66" s="60">
        <v>6</v>
      </c>
      <c r="AJ66" s="58">
        <f t="shared" si="0"/>
        <v>75</v>
      </c>
      <c r="AK66" s="454">
        <v>3.943217665615142</v>
      </c>
      <c r="AN66" s="22"/>
      <c r="AP66" s="287"/>
    </row>
    <row r="67" spans="1:42" ht="14.25" thickBot="1">
      <c r="A67" s="18"/>
      <c r="B67" s="18"/>
      <c r="C67" s="29" t="s">
        <v>9</v>
      </c>
      <c r="D67" s="63">
        <v>0</v>
      </c>
      <c r="E67" s="63">
        <v>0</v>
      </c>
      <c r="F67" s="63">
        <v>1</v>
      </c>
      <c r="G67" s="63">
        <v>0</v>
      </c>
      <c r="H67" s="63">
        <v>0</v>
      </c>
      <c r="I67" s="63">
        <v>0</v>
      </c>
      <c r="J67" s="63">
        <v>3</v>
      </c>
      <c r="K67" s="63">
        <v>1</v>
      </c>
      <c r="L67" s="63">
        <v>1</v>
      </c>
      <c r="M67" s="63">
        <v>2</v>
      </c>
      <c r="N67" s="63">
        <v>2</v>
      </c>
      <c r="O67" s="63">
        <v>3</v>
      </c>
      <c r="P67" s="63">
        <v>3</v>
      </c>
      <c r="Q67" s="63">
        <v>1</v>
      </c>
      <c r="R67" s="63">
        <v>5</v>
      </c>
      <c r="S67" s="18"/>
      <c r="T67" s="18"/>
      <c r="U67" s="29" t="s">
        <v>9</v>
      </c>
      <c r="V67" s="63">
        <v>4</v>
      </c>
      <c r="W67" s="63">
        <v>4</v>
      </c>
      <c r="X67" s="63">
        <v>7</v>
      </c>
      <c r="Y67" s="63">
        <v>5</v>
      </c>
      <c r="Z67" s="63">
        <v>3</v>
      </c>
      <c r="AA67" s="63">
        <v>8</v>
      </c>
      <c r="AB67" s="63">
        <v>9</v>
      </c>
      <c r="AC67" s="63">
        <v>12</v>
      </c>
      <c r="AD67" s="63">
        <v>6</v>
      </c>
      <c r="AE67" s="62">
        <v>12</v>
      </c>
      <c r="AF67" s="62">
        <v>7</v>
      </c>
      <c r="AG67" s="62">
        <v>10</v>
      </c>
      <c r="AH67" s="62">
        <v>5</v>
      </c>
      <c r="AI67" s="62">
        <v>10</v>
      </c>
      <c r="AJ67" s="206">
        <f>SUM(D67:R67,V67:AI67)</f>
        <v>124</v>
      </c>
      <c r="AK67" s="453">
        <v>6.5194532071503675</v>
      </c>
      <c r="AL67" s="50"/>
      <c r="AN67" s="22"/>
      <c r="AP67" s="287"/>
    </row>
    <row r="68" spans="2:35" ht="13.5">
      <c r="B68" s="1" t="s">
        <v>281</v>
      </c>
      <c r="T68" s="1"/>
      <c r="AE68" s="22"/>
      <c r="AF68" s="22"/>
      <c r="AG68" s="22"/>
      <c r="AH68" s="22"/>
      <c r="AI68" s="22"/>
    </row>
    <row r="69" spans="2:20" ht="13.5">
      <c r="B69" s="1" t="s">
        <v>282</v>
      </c>
      <c r="T69" s="1"/>
    </row>
    <row r="70" ht="13.5">
      <c r="AL70" s="50"/>
    </row>
  </sheetData>
  <sheetProtection/>
  <printOptions/>
  <pageMargins left="0.5905511811023623" right="0.5905511811023623" top="0.5511811023622047" bottom="0.5511811023622047" header="0.31496062992125984" footer="0.4724409448818898"/>
  <pageSetup horizontalDpi="600" verticalDpi="600" orientation="portrait" paperSize="9" scale="91" r:id="rId1"/>
  <colBreaks count="1" manualBreakCount="1">
    <brk id="18" max="68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R7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6.25390625" style="10" customWidth="1"/>
    <col min="2" max="2" width="8.50390625" style="10" customWidth="1"/>
    <col min="3" max="3" width="12.125" style="10" customWidth="1"/>
    <col min="4" max="17" width="4.375" style="10" customWidth="1"/>
    <col min="18" max="18" width="4.50390625" style="10" customWidth="1"/>
    <col min="19" max="19" width="6.25390625" style="10" customWidth="1"/>
    <col min="20" max="20" width="8.50390625" style="10" customWidth="1"/>
    <col min="21" max="21" width="12.125" style="10" customWidth="1"/>
    <col min="22" max="30" width="4.50390625" style="10" customWidth="1"/>
    <col min="31" max="36" width="4.50390625" style="208" customWidth="1"/>
    <col min="37" max="37" width="6.75390625" style="456" customWidth="1"/>
    <col min="38" max="38" width="8.875" style="3" customWidth="1"/>
    <col min="39" max="39" width="6.875" style="10" bestFit="1" customWidth="1"/>
    <col min="40" max="40" width="9.00390625" style="10" customWidth="1"/>
    <col min="41" max="41" width="9.00390625" style="256" customWidth="1"/>
    <col min="42" max="16384" width="9.00390625" style="10" customWidth="1"/>
  </cols>
  <sheetData>
    <row r="1" spans="1:19" ht="24" customHeight="1">
      <c r="A1" s="48" t="s">
        <v>169</v>
      </c>
      <c r="S1" s="48"/>
    </row>
    <row r="2" spans="1:19" ht="24" customHeight="1" thickBot="1">
      <c r="A2" s="48" t="s">
        <v>283</v>
      </c>
      <c r="S2" s="48"/>
    </row>
    <row r="3" spans="1:37" ht="14.25" thickBot="1">
      <c r="A3" s="5" t="s">
        <v>93</v>
      </c>
      <c r="B3" s="4" t="s">
        <v>94</v>
      </c>
      <c r="C3" s="4" t="s">
        <v>95</v>
      </c>
      <c r="D3" s="4">
        <v>1985</v>
      </c>
      <c r="E3" s="4">
        <v>1986</v>
      </c>
      <c r="F3" s="4">
        <v>1987</v>
      </c>
      <c r="G3" s="4">
        <v>1988</v>
      </c>
      <c r="H3" s="4">
        <v>1989</v>
      </c>
      <c r="I3" s="4">
        <v>1990</v>
      </c>
      <c r="J3" s="4">
        <v>1991</v>
      </c>
      <c r="K3" s="4">
        <v>1992</v>
      </c>
      <c r="L3" s="4">
        <v>1993</v>
      </c>
      <c r="M3" s="4">
        <v>1994</v>
      </c>
      <c r="N3" s="4">
        <v>1995</v>
      </c>
      <c r="O3" s="4">
        <v>1996</v>
      </c>
      <c r="P3" s="4">
        <v>1997</v>
      </c>
      <c r="Q3" s="4">
        <v>1998</v>
      </c>
      <c r="R3" s="4">
        <v>1999</v>
      </c>
      <c r="S3" s="5" t="s">
        <v>93</v>
      </c>
      <c r="T3" s="4" t="s">
        <v>94</v>
      </c>
      <c r="U3" s="4" t="s">
        <v>95</v>
      </c>
      <c r="V3" s="4">
        <v>2000</v>
      </c>
      <c r="W3" s="4">
        <v>2001</v>
      </c>
      <c r="X3" s="4">
        <v>2002</v>
      </c>
      <c r="Y3" s="4">
        <v>2003</v>
      </c>
      <c r="Z3" s="4">
        <v>2004</v>
      </c>
      <c r="AA3" s="4">
        <v>2005</v>
      </c>
      <c r="AB3" s="4">
        <v>2006</v>
      </c>
      <c r="AC3" s="4">
        <v>2007</v>
      </c>
      <c r="AD3" s="4">
        <v>2008</v>
      </c>
      <c r="AE3" s="4">
        <v>2009</v>
      </c>
      <c r="AF3" s="4">
        <v>2010</v>
      </c>
      <c r="AG3" s="4">
        <v>2011</v>
      </c>
      <c r="AH3" s="4">
        <v>2012</v>
      </c>
      <c r="AI3" s="4">
        <v>2013</v>
      </c>
      <c r="AJ3" s="4" t="s">
        <v>16</v>
      </c>
      <c r="AK3" s="447" t="s">
        <v>73</v>
      </c>
    </row>
    <row r="4" spans="1:42" ht="21" customHeight="1">
      <c r="A4" s="20" t="s">
        <v>87</v>
      </c>
      <c r="B4" s="21"/>
      <c r="C4" s="21" t="s">
        <v>16</v>
      </c>
      <c r="D4" s="66">
        <v>0</v>
      </c>
      <c r="E4" s="66">
        <v>0</v>
      </c>
      <c r="F4" s="66">
        <v>20</v>
      </c>
      <c r="G4" s="66">
        <v>8</v>
      </c>
      <c r="H4" s="66">
        <v>22</v>
      </c>
      <c r="I4" s="66">
        <v>16</v>
      </c>
      <c r="J4" s="66">
        <v>21</v>
      </c>
      <c r="K4" s="66">
        <v>36</v>
      </c>
      <c r="L4" s="66">
        <v>41</v>
      </c>
      <c r="M4" s="66">
        <v>71</v>
      </c>
      <c r="N4" s="66">
        <v>60</v>
      </c>
      <c r="O4" s="66">
        <v>90</v>
      </c>
      <c r="P4" s="66">
        <v>111</v>
      </c>
      <c r="Q4" s="66">
        <v>122</v>
      </c>
      <c r="R4" s="66">
        <v>195</v>
      </c>
      <c r="S4" s="20" t="s">
        <v>87</v>
      </c>
      <c r="T4" s="21"/>
      <c r="U4" s="21" t="s">
        <v>16</v>
      </c>
      <c r="V4" s="66">
        <v>203</v>
      </c>
      <c r="W4" s="66">
        <v>300</v>
      </c>
      <c r="X4" s="66">
        <v>305</v>
      </c>
      <c r="Y4" s="66">
        <v>340</v>
      </c>
      <c r="Z4" s="66">
        <v>449</v>
      </c>
      <c r="AA4" s="66">
        <v>514</v>
      </c>
      <c r="AB4" s="66">
        <v>571</v>
      </c>
      <c r="AC4" s="66">
        <v>690</v>
      </c>
      <c r="AD4" s="66">
        <v>743</v>
      </c>
      <c r="AE4" s="66">
        <v>659</v>
      </c>
      <c r="AF4" s="66">
        <v>713</v>
      </c>
      <c r="AG4" s="66">
        <f>SUM(AG6:AG22)</f>
        <v>686</v>
      </c>
      <c r="AH4" s="66">
        <f>SUM(AH6:AH17)</f>
        <v>683</v>
      </c>
      <c r="AI4" s="66">
        <f>SUM(AI6:AI17)</f>
        <v>726</v>
      </c>
      <c r="AJ4" s="66">
        <f>SUM(D4:R4,V4:AI4)</f>
        <v>8395</v>
      </c>
      <c r="AK4" s="448">
        <v>100</v>
      </c>
      <c r="AN4" s="22"/>
      <c r="AP4" s="287"/>
    </row>
    <row r="5" spans="3:42" ht="6" customHeight="1">
      <c r="C5" s="57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U5" s="57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449"/>
      <c r="AN5" s="22"/>
      <c r="AP5" s="287"/>
    </row>
    <row r="6" spans="2:42" ht="13.5">
      <c r="B6" s="10" t="s">
        <v>115</v>
      </c>
      <c r="C6" s="59" t="s">
        <v>7</v>
      </c>
      <c r="D6" s="60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T6" s="10" t="s">
        <v>115</v>
      </c>
      <c r="U6" s="59" t="s">
        <v>7</v>
      </c>
      <c r="V6" s="60">
        <v>0</v>
      </c>
      <c r="W6" s="60">
        <v>0</v>
      </c>
      <c r="X6" s="60">
        <v>0</v>
      </c>
      <c r="Y6" s="60">
        <v>0</v>
      </c>
      <c r="Z6" s="60">
        <v>0</v>
      </c>
      <c r="AA6" s="60">
        <v>0</v>
      </c>
      <c r="AB6" s="60">
        <v>0</v>
      </c>
      <c r="AC6" s="60">
        <v>0</v>
      </c>
      <c r="AD6" s="60">
        <v>0</v>
      </c>
      <c r="AE6" s="60">
        <v>0</v>
      </c>
      <c r="AF6" s="60">
        <v>0</v>
      </c>
      <c r="AG6" s="60">
        <v>0</v>
      </c>
      <c r="AH6" s="60">
        <v>0</v>
      </c>
      <c r="AI6" s="60">
        <v>0</v>
      </c>
      <c r="AJ6" s="58">
        <f aca="true" t="shared" si="0" ref="AJ6:AJ66">SUM(D6:R6,V6:AI6)</f>
        <v>0</v>
      </c>
      <c r="AK6" s="449">
        <v>0</v>
      </c>
      <c r="AL6" s="50"/>
      <c r="AM6" s="61"/>
      <c r="AN6" s="22"/>
      <c r="AP6" s="287"/>
    </row>
    <row r="7" spans="3:42" ht="13.5">
      <c r="C7" s="420" t="s">
        <v>6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U7" s="420" t="s">
        <v>6</v>
      </c>
      <c r="V7" s="11">
        <v>0</v>
      </c>
      <c r="W7" s="11">
        <v>0</v>
      </c>
      <c r="X7" s="11">
        <v>0</v>
      </c>
      <c r="Y7" s="11">
        <v>0</v>
      </c>
      <c r="Z7" s="11">
        <v>0</v>
      </c>
      <c r="AA7" s="11">
        <v>0</v>
      </c>
      <c r="AB7" s="11">
        <v>0</v>
      </c>
      <c r="AC7" s="11">
        <v>0</v>
      </c>
      <c r="AD7" s="11">
        <v>0</v>
      </c>
      <c r="AE7" s="11">
        <v>0</v>
      </c>
      <c r="AF7" s="11">
        <v>0</v>
      </c>
      <c r="AG7" s="11">
        <v>1</v>
      </c>
      <c r="AH7" s="11">
        <v>0</v>
      </c>
      <c r="AI7" s="11">
        <v>0</v>
      </c>
      <c r="AJ7" s="45">
        <f t="shared" si="0"/>
        <v>1</v>
      </c>
      <c r="AK7" s="450">
        <v>0.011911852293031567</v>
      </c>
      <c r="AL7" s="50"/>
      <c r="AN7" s="22"/>
      <c r="AP7" s="287"/>
    </row>
    <row r="8" spans="3:42" ht="13.5">
      <c r="C8" s="420" t="s">
        <v>105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1</v>
      </c>
      <c r="L8" s="11">
        <v>0</v>
      </c>
      <c r="M8" s="11">
        <v>0</v>
      </c>
      <c r="N8" s="11">
        <v>1</v>
      </c>
      <c r="O8" s="11">
        <v>1</v>
      </c>
      <c r="P8" s="11">
        <v>0</v>
      </c>
      <c r="Q8" s="11">
        <v>0</v>
      </c>
      <c r="R8" s="11">
        <v>1</v>
      </c>
      <c r="U8" s="420" t="s">
        <v>105</v>
      </c>
      <c r="V8" s="11">
        <v>3</v>
      </c>
      <c r="W8" s="11">
        <v>1</v>
      </c>
      <c r="X8" s="11">
        <v>3</v>
      </c>
      <c r="Y8" s="11">
        <v>5</v>
      </c>
      <c r="Z8" s="11">
        <v>5</v>
      </c>
      <c r="AA8" s="11">
        <v>9</v>
      </c>
      <c r="AB8" s="11">
        <v>15</v>
      </c>
      <c r="AC8" s="11">
        <v>11</v>
      </c>
      <c r="AD8" s="11">
        <v>16</v>
      </c>
      <c r="AE8" s="11">
        <v>11</v>
      </c>
      <c r="AF8" s="11">
        <v>6</v>
      </c>
      <c r="AG8" s="11">
        <v>9</v>
      </c>
      <c r="AH8" s="11">
        <v>13</v>
      </c>
      <c r="AI8" s="11">
        <v>7</v>
      </c>
      <c r="AJ8" s="45">
        <f t="shared" si="0"/>
        <v>118</v>
      </c>
      <c r="AK8" s="450">
        <v>1.405598570577725</v>
      </c>
      <c r="AL8" s="50"/>
      <c r="AN8" s="22"/>
      <c r="AP8" s="287"/>
    </row>
    <row r="9" spans="3:42" ht="13.5">
      <c r="C9" s="422" t="s">
        <v>106</v>
      </c>
      <c r="D9" s="60">
        <v>0</v>
      </c>
      <c r="E9" s="60">
        <v>0</v>
      </c>
      <c r="F9" s="60">
        <v>1</v>
      </c>
      <c r="G9" s="60">
        <v>4</v>
      </c>
      <c r="H9" s="60">
        <v>0</v>
      </c>
      <c r="I9" s="60">
        <v>1</v>
      </c>
      <c r="J9" s="60">
        <v>1</v>
      </c>
      <c r="K9" s="60">
        <v>6</v>
      </c>
      <c r="L9" s="60">
        <v>10</v>
      </c>
      <c r="M9" s="60">
        <v>9</v>
      </c>
      <c r="N9" s="60">
        <v>7</v>
      </c>
      <c r="O9" s="60">
        <v>16</v>
      </c>
      <c r="P9" s="60">
        <v>15</v>
      </c>
      <c r="Q9" s="60">
        <v>15</v>
      </c>
      <c r="R9" s="60">
        <v>23</v>
      </c>
      <c r="U9" s="422" t="s">
        <v>106</v>
      </c>
      <c r="V9" s="60">
        <v>30</v>
      </c>
      <c r="W9" s="60">
        <v>43</v>
      </c>
      <c r="X9" s="60">
        <v>37</v>
      </c>
      <c r="Y9" s="60">
        <v>48</v>
      </c>
      <c r="Z9" s="60">
        <v>64</v>
      </c>
      <c r="AA9" s="60">
        <v>62</v>
      </c>
      <c r="AB9" s="60">
        <v>58</v>
      </c>
      <c r="AC9" s="60">
        <v>81</v>
      </c>
      <c r="AD9" s="60">
        <v>97</v>
      </c>
      <c r="AE9" s="60">
        <v>84</v>
      </c>
      <c r="AF9" s="60">
        <v>105</v>
      </c>
      <c r="AG9" s="60">
        <v>93</v>
      </c>
      <c r="AH9" s="60">
        <v>73</v>
      </c>
      <c r="AI9" s="60">
        <v>92</v>
      </c>
      <c r="AJ9" s="58">
        <f t="shared" si="0"/>
        <v>1075</v>
      </c>
      <c r="AK9" s="449">
        <v>12.805241215008934</v>
      </c>
      <c r="AN9" s="22"/>
      <c r="AP9" s="287"/>
    </row>
    <row r="10" spans="3:42" ht="13.5">
      <c r="C10" s="422" t="s">
        <v>107</v>
      </c>
      <c r="D10" s="60">
        <v>0</v>
      </c>
      <c r="E10" s="60">
        <v>0</v>
      </c>
      <c r="F10" s="60">
        <v>3</v>
      </c>
      <c r="G10" s="60">
        <v>1</v>
      </c>
      <c r="H10" s="60">
        <v>6</v>
      </c>
      <c r="I10" s="60">
        <v>4</v>
      </c>
      <c r="J10" s="60">
        <v>3</v>
      </c>
      <c r="K10" s="60">
        <v>9</v>
      </c>
      <c r="L10" s="60">
        <v>9</v>
      </c>
      <c r="M10" s="60">
        <v>14</v>
      </c>
      <c r="N10" s="60">
        <v>19</v>
      </c>
      <c r="O10" s="60">
        <v>20</v>
      </c>
      <c r="P10" s="60">
        <v>35</v>
      </c>
      <c r="Q10" s="60">
        <v>37</v>
      </c>
      <c r="R10" s="60">
        <v>50</v>
      </c>
      <c r="U10" s="422" t="s">
        <v>107</v>
      </c>
      <c r="V10" s="60">
        <v>47</v>
      </c>
      <c r="W10" s="60">
        <v>91</v>
      </c>
      <c r="X10" s="60">
        <v>91</v>
      </c>
      <c r="Y10" s="60">
        <v>80</v>
      </c>
      <c r="Z10" s="60">
        <v>103</v>
      </c>
      <c r="AA10" s="60">
        <v>134</v>
      </c>
      <c r="AB10" s="60">
        <v>122</v>
      </c>
      <c r="AC10" s="60">
        <v>141</v>
      </c>
      <c r="AD10" s="60">
        <v>155</v>
      </c>
      <c r="AE10" s="60">
        <v>126</v>
      </c>
      <c r="AF10" s="60">
        <v>131</v>
      </c>
      <c r="AG10" s="60">
        <v>153</v>
      </c>
      <c r="AH10" s="60">
        <v>127</v>
      </c>
      <c r="AI10" s="60">
        <v>129</v>
      </c>
      <c r="AJ10" s="58">
        <f t="shared" si="0"/>
        <v>1840</v>
      </c>
      <c r="AK10" s="449">
        <v>21.91780821917808</v>
      </c>
      <c r="AN10" s="22"/>
      <c r="AP10" s="287"/>
    </row>
    <row r="11" spans="3:42" ht="13.5">
      <c r="C11" s="420" t="s">
        <v>108</v>
      </c>
      <c r="D11" s="11">
        <v>0</v>
      </c>
      <c r="E11" s="11">
        <v>0</v>
      </c>
      <c r="F11" s="11">
        <v>5</v>
      </c>
      <c r="G11" s="11">
        <v>1</v>
      </c>
      <c r="H11" s="11">
        <v>4</v>
      </c>
      <c r="I11" s="11">
        <v>0</v>
      </c>
      <c r="J11" s="11">
        <v>3</v>
      </c>
      <c r="K11" s="11">
        <v>6</v>
      </c>
      <c r="L11" s="11">
        <v>6</v>
      </c>
      <c r="M11" s="11">
        <v>8</v>
      </c>
      <c r="N11" s="11">
        <v>10</v>
      </c>
      <c r="O11" s="11">
        <v>18</v>
      </c>
      <c r="P11" s="11">
        <v>19</v>
      </c>
      <c r="Q11" s="11">
        <v>31</v>
      </c>
      <c r="R11" s="11">
        <v>36</v>
      </c>
      <c r="U11" s="420" t="s">
        <v>108</v>
      </c>
      <c r="V11" s="11">
        <v>48</v>
      </c>
      <c r="W11" s="11">
        <v>64</v>
      </c>
      <c r="X11" s="11">
        <v>75</v>
      </c>
      <c r="Y11" s="11">
        <v>69</v>
      </c>
      <c r="Z11" s="11">
        <v>126</v>
      </c>
      <c r="AA11" s="11">
        <v>131</v>
      </c>
      <c r="AB11" s="11">
        <v>151</v>
      </c>
      <c r="AC11" s="11">
        <v>185</v>
      </c>
      <c r="AD11" s="11">
        <v>143</v>
      </c>
      <c r="AE11" s="11">
        <v>143</v>
      </c>
      <c r="AF11" s="11">
        <v>130</v>
      </c>
      <c r="AG11" s="11">
        <v>138</v>
      </c>
      <c r="AH11" s="11">
        <v>128</v>
      </c>
      <c r="AI11" s="11">
        <v>125</v>
      </c>
      <c r="AJ11" s="45">
        <f t="shared" si="0"/>
        <v>1803</v>
      </c>
      <c r="AK11" s="450">
        <v>21.477069684335916</v>
      </c>
      <c r="AN11" s="22"/>
      <c r="AP11" s="287"/>
    </row>
    <row r="12" spans="3:42" ht="13.5">
      <c r="C12" s="420" t="s">
        <v>109</v>
      </c>
      <c r="D12" s="11">
        <v>0</v>
      </c>
      <c r="E12" s="11">
        <v>0</v>
      </c>
      <c r="F12" s="11">
        <v>8</v>
      </c>
      <c r="G12" s="11">
        <v>0</v>
      </c>
      <c r="H12" s="11">
        <v>5</v>
      </c>
      <c r="I12" s="11">
        <v>2</v>
      </c>
      <c r="J12" s="11">
        <v>1</v>
      </c>
      <c r="K12" s="11">
        <v>7</v>
      </c>
      <c r="L12" s="11">
        <v>6</v>
      </c>
      <c r="M12" s="11">
        <v>11</v>
      </c>
      <c r="N12" s="11">
        <v>4</v>
      </c>
      <c r="O12" s="11">
        <v>11</v>
      </c>
      <c r="P12" s="11">
        <v>12</v>
      </c>
      <c r="Q12" s="11">
        <v>13</v>
      </c>
      <c r="R12" s="11">
        <v>24</v>
      </c>
      <c r="U12" s="420" t="s">
        <v>109</v>
      </c>
      <c r="V12" s="11">
        <v>20</v>
      </c>
      <c r="W12" s="11">
        <v>44</v>
      </c>
      <c r="X12" s="11">
        <v>30</v>
      </c>
      <c r="Y12" s="11">
        <v>64</v>
      </c>
      <c r="Z12" s="11">
        <v>75</v>
      </c>
      <c r="AA12" s="11">
        <v>82</v>
      </c>
      <c r="AB12" s="11">
        <v>95</v>
      </c>
      <c r="AC12" s="11">
        <v>119</v>
      </c>
      <c r="AD12" s="11">
        <v>147</v>
      </c>
      <c r="AE12" s="11">
        <v>144</v>
      </c>
      <c r="AF12" s="11">
        <v>151</v>
      </c>
      <c r="AG12" s="11">
        <v>111</v>
      </c>
      <c r="AH12" s="11">
        <v>132</v>
      </c>
      <c r="AI12" s="11">
        <v>134</v>
      </c>
      <c r="AJ12" s="45">
        <f t="shared" si="0"/>
        <v>1452</v>
      </c>
      <c r="AK12" s="450">
        <v>17.296009529481836</v>
      </c>
      <c r="AN12" s="22"/>
      <c r="AP12" s="287"/>
    </row>
    <row r="13" spans="3:42" ht="13.5">
      <c r="C13" s="59" t="s">
        <v>110</v>
      </c>
      <c r="D13" s="60">
        <v>0</v>
      </c>
      <c r="E13" s="60">
        <v>0</v>
      </c>
      <c r="F13" s="60">
        <v>2</v>
      </c>
      <c r="G13" s="60">
        <v>1</v>
      </c>
      <c r="H13" s="60">
        <v>5</v>
      </c>
      <c r="I13" s="60">
        <v>5</v>
      </c>
      <c r="J13" s="60">
        <v>7</v>
      </c>
      <c r="K13" s="60">
        <v>3</v>
      </c>
      <c r="L13" s="60">
        <v>3</v>
      </c>
      <c r="M13" s="60">
        <v>15</v>
      </c>
      <c r="N13" s="60">
        <v>8</v>
      </c>
      <c r="O13" s="60">
        <v>10</v>
      </c>
      <c r="P13" s="60">
        <v>6</v>
      </c>
      <c r="Q13" s="60">
        <v>2</v>
      </c>
      <c r="R13" s="60">
        <v>21</v>
      </c>
      <c r="U13" s="59" t="s">
        <v>110</v>
      </c>
      <c r="V13" s="60">
        <v>11</v>
      </c>
      <c r="W13" s="60">
        <v>19</v>
      </c>
      <c r="X13" s="60">
        <v>24</v>
      </c>
      <c r="Y13" s="60">
        <v>27</v>
      </c>
      <c r="Z13" s="60">
        <v>30</v>
      </c>
      <c r="AA13" s="60">
        <v>36</v>
      </c>
      <c r="AB13" s="60">
        <v>56</v>
      </c>
      <c r="AC13" s="60">
        <v>79</v>
      </c>
      <c r="AD13" s="60">
        <v>83</v>
      </c>
      <c r="AE13" s="60">
        <v>65</v>
      </c>
      <c r="AF13" s="60">
        <v>76</v>
      </c>
      <c r="AG13" s="60">
        <v>81</v>
      </c>
      <c r="AH13" s="60">
        <v>104</v>
      </c>
      <c r="AI13" s="60">
        <v>103</v>
      </c>
      <c r="AJ13" s="58">
        <f t="shared" si="0"/>
        <v>882</v>
      </c>
      <c r="AK13" s="449">
        <v>10.506253722453842</v>
      </c>
      <c r="AN13" s="22"/>
      <c r="AP13" s="287"/>
    </row>
    <row r="14" spans="3:42" ht="13.5">
      <c r="C14" s="59" t="s">
        <v>111</v>
      </c>
      <c r="D14" s="60">
        <v>0</v>
      </c>
      <c r="E14" s="60">
        <v>0</v>
      </c>
      <c r="F14" s="60">
        <v>1</v>
      </c>
      <c r="G14" s="60">
        <v>0</v>
      </c>
      <c r="H14" s="60">
        <v>0</v>
      </c>
      <c r="I14" s="60">
        <v>2</v>
      </c>
      <c r="J14" s="60">
        <v>1</v>
      </c>
      <c r="K14" s="60">
        <v>2</v>
      </c>
      <c r="L14" s="60">
        <v>4</v>
      </c>
      <c r="M14" s="60">
        <v>6</v>
      </c>
      <c r="N14" s="60">
        <v>5</v>
      </c>
      <c r="O14" s="60">
        <v>6</v>
      </c>
      <c r="P14" s="60">
        <v>10</v>
      </c>
      <c r="Q14" s="60">
        <v>8</v>
      </c>
      <c r="R14" s="60">
        <v>22</v>
      </c>
      <c r="U14" s="59" t="s">
        <v>111</v>
      </c>
      <c r="V14" s="60">
        <v>15</v>
      </c>
      <c r="W14" s="60">
        <v>16</v>
      </c>
      <c r="X14" s="60">
        <v>16</v>
      </c>
      <c r="Y14" s="60">
        <v>17</v>
      </c>
      <c r="Z14" s="60">
        <v>19</v>
      </c>
      <c r="AA14" s="60">
        <v>27</v>
      </c>
      <c r="AB14" s="60">
        <v>35</v>
      </c>
      <c r="AC14" s="60">
        <v>34</v>
      </c>
      <c r="AD14" s="60">
        <v>34</v>
      </c>
      <c r="AE14" s="60">
        <v>32</v>
      </c>
      <c r="AF14" s="60">
        <v>44</v>
      </c>
      <c r="AG14" s="60">
        <v>34</v>
      </c>
      <c r="AH14" s="60">
        <v>43</v>
      </c>
      <c r="AI14" s="60">
        <v>56</v>
      </c>
      <c r="AJ14" s="58">
        <f t="shared" si="0"/>
        <v>489</v>
      </c>
      <c r="AK14" s="449">
        <v>5.824895771292436</v>
      </c>
      <c r="AN14" s="22"/>
      <c r="AP14" s="287"/>
    </row>
    <row r="15" spans="3:42" ht="13.5">
      <c r="C15" s="423" t="s">
        <v>112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1</v>
      </c>
      <c r="L15" s="11">
        <v>1</v>
      </c>
      <c r="M15" s="11">
        <v>2</v>
      </c>
      <c r="N15" s="11">
        <v>1</v>
      </c>
      <c r="O15" s="11">
        <v>2</v>
      </c>
      <c r="P15" s="11">
        <v>5</v>
      </c>
      <c r="Q15" s="11">
        <v>4</v>
      </c>
      <c r="R15" s="11">
        <v>6</v>
      </c>
      <c r="U15" s="423" t="s">
        <v>112</v>
      </c>
      <c r="V15" s="11">
        <v>13</v>
      </c>
      <c r="W15" s="11">
        <v>8</v>
      </c>
      <c r="X15" s="11">
        <v>13</v>
      </c>
      <c r="Y15" s="11">
        <v>10</v>
      </c>
      <c r="Z15" s="11">
        <v>12</v>
      </c>
      <c r="AA15" s="11">
        <v>18</v>
      </c>
      <c r="AB15" s="11">
        <v>16</v>
      </c>
      <c r="AC15" s="11">
        <v>9</v>
      </c>
      <c r="AD15" s="11">
        <v>25</v>
      </c>
      <c r="AE15" s="11">
        <v>24</v>
      </c>
      <c r="AF15" s="11">
        <v>27</v>
      </c>
      <c r="AG15" s="11">
        <v>28</v>
      </c>
      <c r="AH15" s="11">
        <v>30</v>
      </c>
      <c r="AI15" s="11">
        <v>31</v>
      </c>
      <c r="AJ15" s="45">
        <f t="shared" si="0"/>
        <v>286</v>
      </c>
      <c r="AK15" s="450">
        <v>3.406789755807028</v>
      </c>
      <c r="AN15" s="22"/>
      <c r="AP15" s="287"/>
    </row>
    <row r="16" spans="3:42" ht="13.5">
      <c r="C16" s="423" t="s">
        <v>113</v>
      </c>
      <c r="D16" s="11">
        <v>0</v>
      </c>
      <c r="E16" s="11">
        <v>0</v>
      </c>
      <c r="F16" s="11">
        <v>0</v>
      </c>
      <c r="G16" s="11">
        <v>1</v>
      </c>
      <c r="H16" s="11">
        <v>1</v>
      </c>
      <c r="I16" s="11">
        <v>1</v>
      </c>
      <c r="J16" s="11">
        <v>2</v>
      </c>
      <c r="K16" s="11">
        <v>0</v>
      </c>
      <c r="L16" s="11">
        <v>0</v>
      </c>
      <c r="M16" s="11">
        <v>2</v>
      </c>
      <c r="N16" s="11">
        <v>3</v>
      </c>
      <c r="O16" s="11">
        <v>3</v>
      </c>
      <c r="P16" s="11">
        <v>6</v>
      </c>
      <c r="Q16" s="11">
        <v>4</v>
      </c>
      <c r="R16" s="11">
        <v>6</v>
      </c>
      <c r="U16" s="423" t="s">
        <v>113</v>
      </c>
      <c r="V16" s="11">
        <v>5</v>
      </c>
      <c r="W16" s="11">
        <v>6</v>
      </c>
      <c r="X16" s="11">
        <v>9</v>
      </c>
      <c r="Y16" s="11">
        <v>12</v>
      </c>
      <c r="Z16" s="11">
        <v>7</v>
      </c>
      <c r="AA16" s="11">
        <v>10</v>
      </c>
      <c r="AB16" s="11">
        <v>12</v>
      </c>
      <c r="AC16" s="11">
        <v>17</v>
      </c>
      <c r="AD16" s="11">
        <v>24</v>
      </c>
      <c r="AE16" s="11">
        <v>16</v>
      </c>
      <c r="AF16" s="11">
        <v>20</v>
      </c>
      <c r="AG16" s="11">
        <v>19</v>
      </c>
      <c r="AH16" s="11">
        <v>12</v>
      </c>
      <c r="AI16" s="11">
        <v>14</v>
      </c>
      <c r="AJ16" s="45">
        <f t="shared" si="0"/>
        <v>212</v>
      </c>
      <c r="AK16" s="450">
        <v>2.525312686122692</v>
      </c>
      <c r="AN16" s="22"/>
      <c r="AP16" s="287"/>
    </row>
    <row r="17" spans="3:42" ht="13.5">
      <c r="C17" s="59" t="s">
        <v>140</v>
      </c>
      <c r="D17" s="60">
        <v>0</v>
      </c>
      <c r="E17" s="60">
        <v>0</v>
      </c>
      <c r="F17" s="60">
        <v>0</v>
      </c>
      <c r="G17" s="60">
        <v>0</v>
      </c>
      <c r="H17" s="60">
        <v>1</v>
      </c>
      <c r="I17" s="60">
        <v>1</v>
      </c>
      <c r="J17" s="60">
        <v>3</v>
      </c>
      <c r="K17" s="60">
        <v>1</v>
      </c>
      <c r="L17" s="60">
        <v>2</v>
      </c>
      <c r="M17" s="60">
        <v>4</v>
      </c>
      <c r="N17" s="60">
        <v>2</v>
      </c>
      <c r="O17" s="60">
        <v>3</v>
      </c>
      <c r="P17" s="60">
        <v>3</v>
      </c>
      <c r="Q17" s="60">
        <v>8</v>
      </c>
      <c r="R17" s="60">
        <v>6</v>
      </c>
      <c r="U17" s="59" t="s">
        <v>140</v>
      </c>
      <c r="V17" s="60">
        <v>11</v>
      </c>
      <c r="W17" s="60">
        <v>8</v>
      </c>
      <c r="X17" s="60">
        <v>7</v>
      </c>
      <c r="Y17" s="60">
        <v>8</v>
      </c>
      <c r="Z17" s="60">
        <v>8</v>
      </c>
      <c r="AA17" s="60">
        <v>5</v>
      </c>
      <c r="AB17" s="60">
        <v>11</v>
      </c>
      <c r="AC17" s="60">
        <v>14</v>
      </c>
      <c r="AD17" s="60">
        <v>18</v>
      </c>
      <c r="AE17" s="60">
        <v>14</v>
      </c>
      <c r="AF17" s="60">
        <v>23</v>
      </c>
      <c r="AG17" s="60">
        <v>19</v>
      </c>
      <c r="AH17" s="60">
        <v>21</v>
      </c>
      <c r="AI17" s="60">
        <v>35</v>
      </c>
      <c r="AJ17" s="58">
        <f t="shared" si="0"/>
        <v>236</v>
      </c>
      <c r="AK17" s="449">
        <v>2.81119714115545</v>
      </c>
      <c r="AN17" s="22"/>
      <c r="AP17" s="287"/>
    </row>
    <row r="18" spans="1:42" s="362" customFormat="1" ht="13.5" customHeight="1">
      <c r="A18" s="209"/>
      <c r="B18" s="424"/>
      <c r="C18" s="425" t="s">
        <v>284</v>
      </c>
      <c r="D18" s="60" t="s">
        <v>285</v>
      </c>
      <c r="E18" s="60" t="s">
        <v>285</v>
      </c>
      <c r="F18" s="60" t="s">
        <v>285</v>
      </c>
      <c r="G18" s="60" t="s">
        <v>285</v>
      </c>
      <c r="H18" s="60" t="s">
        <v>285</v>
      </c>
      <c r="I18" s="60" t="s">
        <v>285</v>
      </c>
      <c r="J18" s="60" t="s">
        <v>285</v>
      </c>
      <c r="K18" s="60" t="s">
        <v>285</v>
      </c>
      <c r="L18" s="60" t="s">
        <v>285</v>
      </c>
      <c r="M18" s="60" t="s">
        <v>285</v>
      </c>
      <c r="N18" s="60" t="s">
        <v>285</v>
      </c>
      <c r="O18" s="60" t="s">
        <v>285</v>
      </c>
      <c r="P18" s="60" t="s">
        <v>285</v>
      </c>
      <c r="Q18" s="60" t="s">
        <v>285</v>
      </c>
      <c r="R18" s="60" t="s">
        <v>285</v>
      </c>
      <c r="S18" s="209"/>
      <c r="T18" s="424"/>
      <c r="U18" s="425" t="s">
        <v>284</v>
      </c>
      <c r="V18" s="60" t="s">
        <v>286</v>
      </c>
      <c r="W18" s="60" t="s">
        <v>286</v>
      </c>
      <c r="X18" s="60" t="s">
        <v>286</v>
      </c>
      <c r="Y18" s="60" t="s">
        <v>286</v>
      </c>
      <c r="Z18" s="60" t="s">
        <v>286</v>
      </c>
      <c r="AA18" s="60" t="s">
        <v>286</v>
      </c>
      <c r="AB18" s="60" t="s">
        <v>286</v>
      </c>
      <c r="AC18" s="60" t="s">
        <v>286</v>
      </c>
      <c r="AD18" s="60" t="s">
        <v>286</v>
      </c>
      <c r="AE18" s="60" t="s">
        <v>286</v>
      </c>
      <c r="AF18" s="60" t="s">
        <v>286</v>
      </c>
      <c r="AG18" s="60" t="s">
        <v>286</v>
      </c>
      <c r="AH18" s="60">
        <v>12</v>
      </c>
      <c r="AI18" s="60">
        <v>21</v>
      </c>
      <c r="AJ18" s="60" t="s">
        <v>286</v>
      </c>
      <c r="AK18" s="60" t="s">
        <v>286</v>
      </c>
      <c r="AM18" s="361"/>
      <c r="AN18" s="22"/>
      <c r="AO18" s="426"/>
      <c r="AP18" s="60"/>
    </row>
    <row r="19" spans="1:42" s="3" customFormat="1" ht="13.5" customHeight="1">
      <c r="A19" s="2"/>
      <c r="B19" s="10"/>
      <c r="C19" s="65" t="s">
        <v>287</v>
      </c>
      <c r="D19" s="67" t="s">
        <v>285</v>
      </c>
      <c r="E19" s="67" t="s">
        <v>285</v>
      </c>
      <c r="F19" s="67" t="s">
        <v>285</v>
      </c>
      <c r="G19" s="67" t="s">
        <v>285</v>
      </c>
      <c r="H19" s="67" t="s">
        <v>285</v>
      </c>
      <c r="I19" s="67" t="s">
        <v>285</v>
      </c>
      <c r="J19" s="67" t="s">
        <v>285</v>
      </c>
      <c r="K19" s="67" t="s">
        <v>285</v>
      </c>
      <c r="L19" s="67" t="s">
        <v>285</v>
      </c>
      <c r="M19" s="67" t="s">
        <v>285</v>
      </c>
      <c r="N19" s="67" t="s">
        <v>285</v>
      </c>
      <c r="O19" s="67" t="s">
        <v>285</v>
      </c>
      <c r="P19" s="67" t="s">
        <v>285</v>
      </c>
      <c r="Q19" s="67" t="s">
        <v>285</v>
      </c>
      <c r="R19" s="67" t="s">
        <v>285</v>
      </c>
      <c r="S19" s="2"/>
      <c r="T19" s="10"/>
      <c r="U19" s="65" t="s">
        <v>287</v>
      </c>
      <c r="V19" s="49" t="s">
        <v>286</v>
      </c>
      <c r="W19" s="49" t="s">
        <v>286</v>
      </c>
      <c r="X19" s="49" t="s">
        <v>286</v>
      </c>
      <c r="Y19" s="49" t="s">
        <v>286</v>
      </c>
      <c r="Z19" s="49" t="s">
        <v>286</v>
      </c>
      <c r="AA19" s="49" t="s">
        <v>286</v>
      </c>
      <c r="AB19" s="49" t="s">
        <v>286</v>
      </c>
      <c r="AC19" s="49" t="s">
        <v>286</v>
      </c>
      <c r="AD19" s="49" t="s">
        <v>286</v>
      </c>
      <c r="AE19" s="49" t="s">
        <v>286</v>
      </c>
      <c r="AF19" s="49" t="s">
        <v>286</v>
      </c>
      <c r="AG19" s="49" t="s">
        <v>286</v>
      </c>
      <c r="AH19" s="49">
        <v>5</v>
      </c>
      <c r="AI19" s="49">
        <v>8</v>
      </c>
      <c r="AJ19" s="49" t="s">
        <v>286</v>
      </c>
      <c r="AK19" s="49" t="s">
        <v>286</v>
      </c>
      <c r="AM19" s="50"/>
      <c r="AN19" s="22"/>
      <c r="AO19" s="220"/>
      <c r="AP19" s="49"/>
    </row>
    <row r="20" spans="1:42" s="3" customFormat="1" ht="13.5" customHeight="1">
      <c r="A20" s="2"/>
      <c r="B20" s="10"/>
      <c r="C20" s="65" t="s">
        <v>298</v>
      </c>
      <c r="D20" s="67" t="s">
        <v>285</v>
      </c>
      <c r="E20" s="67" t="s">
        <v>285</v>
      </c>
      <c r="F20" s="67" t="s">
        <v>285</v>
      </c>
      <c r="G20" s="67" t="s">
        <v>285</v>
      </c>
      <c r="H20" s="67" t="s">
        <v>285</v>
      </c>
      <c r="I20" s="67" t="s">
        <v>285</v>
      </c>
      <c r="J20" s="67" t="s">
        <v>285</v>
      </c>
      <c r="K20" s="67" t="s">
        <v>285</v>
      </c>
      <c r="L20" s="67" t="s">
        <v>285</v>
      </c>
      <c r="M20" s="67" t="s">
        <v>285</v>
      </c>
      <c r="N20" s="67" t="s">
        <v>285</v>
      </c>
      <c r="O20" s="67" t="s">
        <v>285</v>
      </c>
      <c r="P20" s="67" t="s">
        <v>285</v>
      </c>
      <c r="Q20" s="67" t="s">
        <v>285</v>
      </c>
      <c r="R20" s="67" t="s">
        <v>285</v>
      </c>
      <c r="S20" s="2"/>
      <c r="T20" s="10"/>
      <c r="U20" s="65" t="s">
        <v>298</v>
      </c>
      <c r="V20" s="49" t="s">
        <v>286</v>
      </c>
      <c r="W20" s="49" t="s">
        <v>286</v>
      </c>
      <c r="X20" s="49" t="s">
        <v>286</v>
      </c>
      <c r="Y20" s="49" t="s">
        <v>286</v>
      </c>
      <c r="Z20" s="49" t="s">
        <v>286</v>
      </c>
      <c r="AA20" s="49" t="s">
        <v>286</v>
      </c>
      <c r="AB20" s="49" t="s">
        <v>286</v>
      </c>
      <c r="AC20" s="49" t="s">
        <v>286</v>
      </c>
      <c r="AD20" s="49" t="s">
        <v>286</v>
      </c>
      <c r="AE20" s="49" t="s">
        <v>286</v>
      </c>
      <c r="AF20" s="49" t="s">
        <v>286</v>
      </c>
      <c r="AG20" s="49" t="s">
        <v>286</v>
      </c>
      <c r="AH20" s="49">
        <v>3</v>
      </c>
      <c r="AI20" s="49">
        <v>3</v>
      </c>
      <c r="AJ20" s="49" t="s">
        <v>286</v>
      </c>
      <c r="AK20" s="49" t="s">
        <v>286</v>
      </c>
      <c r="AM20" s="50"/>
      <c r="AN20" s="22"/>
      <c r="AO20" s="220"/>
      <c r="AP20" s="49"/>
    </row>
    <row r="21" spans="1:42" s="362" customFormat="1" ht="13.5" customHeight="1">
      <c r="A21" s="209"/>
      <c r="B21" s="208"/>
      <c r="C21" s="425" t="s">
        <v>259</v>
      </c>
      <c r="D21" s="60" t="s">
        <v>285</v>
      </c>
      <c r="E21" s="60" t="s">
        <v>285</v>
      </c>
      <c r="F21" s="60" t="s">
        <v>285</v>
      </c>
      <c r="G21" s="60" t="s">
        <v>285</v>
      </c>
      <c r="H21" s="60" t="s">
        <v>285</v>
      </c>
      <c r="I21" s="60" t="s">
        <v>285</v>
      </c>
      <c r="J21" s="60" t="s">
        <v>285</v>
      </c>
      <c r="K21" s="60" t="s">
        <v>285</v>
      </c>
      <c r="L21" s="60" t="s">
        <v>285</v>
      </c>
      <c r="M21" s="60" t="s">
        <v>285</v>
      </c>
      <c r="N21" s="60" t="s">
        <v>285</v>
      </c>
      <c r="O21" s="60" t="s">
        <v>285</v>
      </c>
      <c r="P21" s="60" t="s">
        <v>285</v>
      </c>
      <c r="Q21" s="60" t="s">
        <v>285</v>
      </c>
      <c r="R21" s="60" t="s">
        <v>285</v>
      </c>
      <c r="S21" s="209"/>
      <c r="T21" s="208"/>
      <c r="U21" s="425" t="s">
        <v>259</v>
      </c>
      <c r="V21" s="60" t="s">
        <v>286</v>
      </c>
      <c r="W21" s="60" t="s">
        <v>286</v>
      </c>
      <c r="X21" s="60" t="s">
        <v>286</v>
      </c>
      <c r="Y21" s="60" t="s">
        <v>286</v>
      </c>
      <c r="Z21" s="60" t="s">
        <v>286</v>
      </c>
      <c r="AA21" s="60" t="s">
        <v>286</v>
      </c>
      <c r="AB21" s="60" t="s">
        <v>286</v>
      </c>
      <c r="AC21" s="60" t="s">
        <v>286</v>
      </c>
      <c r="AD21" s="60" t="s">
        <v>286</v>
      </c>
      <c r="AE21" s="60" t="s">
        <v>286</v>
      </c>
      <c r="AF21" s="60" t="s">
        <v>286</v>
      </c>
      <c r="AG21" s="60" t="s">
        <v>286</v>
      </c>
      <c r="AH21" s="60">
        <v>1</v>
      </c>
      <c r="AI21" s="60">
        <v>3</v>
      </c>
      <c r="AJ21" s="60" t="s">
        <v>286</v>
      </c>
      <c r="AK21" s="60" t="s">
        <v>286</v>
      </c>
      <c r="AL21" s="361"/>
      <c r="AM21" s="361"/>
      <c r="AN21" s="22"/>
      <c r="AO21" s="426"/>
      <c r="AP21" s="60"/>
    </row>
    <row r="22" spans="2:42" ht="14.25" thickBot="1">
      <c r="B22" s="18"/>
      <c r="C22" s="452" t="s">
        <v>1</v>
      </c>
      <c r="D22" s="62">
        <v>0</v>
      </c>
      <c r="E22" s="62">
        <v>0</v>
      </c>
      <c r="F22" s="62">
        <v>0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62">
        <v>0</v>
      </c>
      <c r="R22" s="62">
        <v>0</v>
      </c>
      <c r="T22" s="18"/>
      <c r="U22" s="452" t="s">
        <v>1</v>
      </c>
      <c r="V22" s="62">
        <v>0</v>
      </c>
      <c r="W22" s="62">
        <v>0</v>
      </c>
      <c r="X22" s="62">
        <v>0</v>
      </c>
      <c r="Y22" s="62">
        <v>0</v>
      </c>
      <c r="Z22" s="62">
        <v>0</v>
      </c>
      <c r="AA22" s="62">
        <v>0</v>
      </c>
      <c r="AB22" s="62">
        <v>0</v>
      </c>
      <c r="AC22" s="62">
        <v>0</v>
      </c>
      <c r="AD22" s="62">
        <v>1</v>
      </c>
      <c r="AE22" s="62">
        <v>0</v>
      </c>
      <c r="AF22" s="62">
        <v>0</v>
      </c>
      <c r="AG22" s="62">
        <v>0</v>
      </c>
      <c r="AH22" s="62">
        <v>0</v>
      </c>
      <c r="AI22" s="62">
        <v>0</v>
      </c>
      <c r="AJ22" s="206">
        <f t="shared" si="0"/>
        <v>1</v>
      </c>
      <c r="AK22" s="453">
        <v>0.011911852293031567</v>
      </c>
      <c r="AL22" s="50"/>
      <c r="AN22" s="22"/>
      <c r="AP22" s="287"/>
    </row>
    <row r="23" spans="4:44" ht="6" customHeight="1"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V23" s="26"/>
      <c r="W23" s="26"/>
      <c r="X23" s="26"/>
      <c r="Y23" s="26"/>
      <c r="Z23" s="26"/>
      <c r="AA23" s="26"/>
      <c r="AB23" s="26"/>
      <c r="AC23" s="26"/>
      <c r="AD23" s="26"/>
      <c r="AE23" s="204"/>
      <c r="AF23" s="204"/>
      <c r="AG23" s="204"/>
      <c r="AH23" s="204"/>
      <c r="AI23" s="204"/>
      <c r="AJ23" s="204"/>
      <c r="AK23" s="449"/>
      <c r="AN23" s="22"/>
      <c r="AP23" s="287"/>
      <c r="AR23" s="287"/>
    </row>
    <row r="24" spans="2:42" ht="13.5">
      <c r="B24" s="10" t="s">
        <v>97</v>
      </c>
      <c r="C24" s="27" t="s">
        <v>116</v>
      </c>
      <c r="D24" s="46">
        <v>0</v>
      </c>
      <c r="E24" s="46">
        <v>0</v>
      </c>
      <c r="F24" s="46">
        <v>0</v>
      </c>
      <c r="G24" s="46">
        <v>0</v>
      </c>
      <c r="H24" s="46">
        <v>11</v>
      </c>
      <c r="I24" s="46">
        <v>14</v>
      </c>
      <c r="J24" s="46">
        <v>14</v>
      </c>
      <c r="K24" s="46">
        <v>26</v>
      </c>
      <c r="L24" s="46">
        <v>35</v>
      </c>
      <c r="M24" s="46">
        <v>59</v>
      </c>
      <c r="N24" s="46">
        <v>53</v>
      </c>
      <c r="O24" s="46">
        <v>82</v>
      </c>
      <c r="P24" s="46">
        <v>101</v>
      </c>
      <c r="Q24" s="46">
        <v>110</v>
      </c>
      <c r="R24" s="46">
        <v>183</v>
      </c>
      <c r="T24" s="10" t="s">
        <v>97</v>
      </c>
      <c r="U24" s="27" t="s">
        <v>116</v>
      </c>
      <c r="V24" s="46">
        <v>181</v>
      </c>
      <c r="W24" s="46">
        <v>283</v>
      </c>
      <c r="X24" s="46">
        <v>286</v>
      </c>
      <c r="Y24" s="46">
        <v>324</v>
      </c>
      <c r="Z24" s="46">
        <v>428</v>
      </c>
      <c r="AA24" s="46">
        <v>501</v>
      </c>
      <c r="AB24" s="46">
        <v>554</v>
      </c>
      <c r="AC24" s="46">
        <v>666</v>
      </c>
      <c r="AD24" s="46">
        <v>717</v>
      </c>
      <c r="AE24" s="67">
        <v>633</v>
      </c>
      <c r="AF24" s="67">
        <v>688</v>
      </c>
      <c r="AG24" s="67">
        <v>660</v>
      </c>
      <c r="AH24" s="67">
        <v>651</v>
      </c>
      <c r="AI24" s="67">
        <v>693</v>
      </c>
      <c r="AJ24" s="204">
        <f>SUM(D24:R24,V24:AI24)</f>
        <v>7953</v>
      </c>
      <c r="AK24" s="449">
        <v>94.73496128648004</v>
      </c>
      <c r="AM24" s="61"/>
      <c r="AN24" s="22"/>
      <c r="AP24" s="287"/>
    </row>
    <row r="25" spans="3:42" ht="13.5">
      <c r="C25" s="27" t="s">
        <v>117</v>
      </c>
      <c r="D25" s="46">
        <v>0</v>
      </c>
      <c r="E25" s="46">
        <v>0</v>
      </c>
      <c r="F25" s="46">
        <v>0</v>
      </c>
      <c r="G25" s="46">
        <v>0</v>
      </c>
      <c r="H25" s="46">
        <v>9</v>
      </c>
      <c r="I25" s="46">
        <v>1</v>
      </c>
      <c r="J25" s="46">
        <v>6</v>
      </c>
      <c r="K25" s="46">
        <v>4</v>
      </c>
      <c r="L25" s="46">
        <v>3</v>
      </c>
      <c r="M25" s="46">
        <v>3</v>
      </c>
      <c r="N25" s="46">
        <v>6</v>
      </c>
      <c r="O25" s="46">
        <v>2</v>
      </c>
      <c r="P25" s="46">
        <v>5</v>
      </c>
      <c r="Q25" s="46">
        <v>3</v>
      </c>
      <c r="R25" s="46">
        <v>1</v>
      </c>
      <c r="U25" s="27" t="s">
        <v>117</v>
      </c>
      <c r="V25" s="46">
        <v>6</v>
      </c>
      <c r="W25" s="46">
        <v>4</v>
      </c>
      <c r="X25" s="46">
        <v>10</v>
      </c>
      <c r="Y25" s="46">
        <v>7</v>
      </c>
      <c r="Z25" s="46">
        <v>6</v>
      </c>
      <c r="AA25" s="46">
        <v>2</v>
      </c>
      <c r="AB25" s="46">
        <v>10</v>
      </c>
      <c r="AC25" s="46">
        <v>12</v>
      </c>
      <c r="AD25" s="46">
        <v>12</v>
      </c>
      <c r="AE25" s="67">
        <v>6</v>
      </c>
      <c r="AF25" s="67">
        <v>7</v>
      </c>
      <c r="AG25" s="67">
        <v>6</v>
      </c>
      <c r="AH25" s="67">
        <v>10</v>
      </c>
      <c r="AI25" s="67">
        <v>11</v>
      </c>
      <c r="AJ25" s="204">
        <f t="shared" si="0"/>
        <v>152</v>
      </c>
      <c r="AK25" s="449">
        <v>1.810601548540798</v>
      </c>
      <c r="AN25" s="22"/>
      <c r="AP25" s="287"/>
    </row>
    <row r="26" spans="2:42" ht="14.25" thickBot="1">
      <c r="B26" s="18"/>
      <c r="C26" s="29" t="s">
        <v>1</v>
      </c>
      <c r="D26" s="63">
        <v>0</v>
      </c>
      <c r="E26" s="63">
        <v>0</v>
      </c>
      <c r="F26" s="63">
        <v>20</v>
      </c>
      <c r="G26" s="63">
        <v>8</v>
      </c>
      <c r="H26" s="63">
        <v>2</v>
      </c>
      <c r="I26" s="63">
        <v>1</v>
      </c>
      <c r="J26" s="63">
        <v>1</v>
      </c>
      <c r="K26" s="63">
        <v>6</v>
      </c>
      <c r="L26" s="63">
        <v>3</v>
      </c>
      <c r="M26" s="63">
        <v>9</v>
      </c>
      <c r="N26" s="63">
        <v>1</v>
      </c>
      <c r="O26" s="63">
        <v>6</v>
      </c>
      <c r="P26" s="63">
        <v>5</v>
      </c>
      <c r="Q26" s="63">
        <v>9</v>
      </c>
      <c r="R26" s="63">
        <v>11</v>
      </c>
      <c r="T26" s="18"/>
      <c r="U26" s="29" t="s">
        <v>1</v>
      </c>
      <c r="V26" s="63">
        <v>16</v>
      </c>
      <c r="W26" s="63">
        <v>13</v>
      </c>
      <c r="X26" s="63">
        <v>9</v>
      </c>
      <c r="Y26" s="63">
        <v>9</v>
      </c>
      <c r="Z26" s="63">
        <v>15</v>
      </c>
      <c r="AA26" s="63">
        <v>11</v>
      </c>
      <c r="AB26" s="63">
        <v>7</v>
      </c>
      <c r="AC26" s="63">
        <v>12</v>
      </c>
      <c r="AD26" s="63">
        <v>14</v>
      </c>
      <c r="AE26" s="62">
        <v>20</v>
      </c>
      <c r="AF26" s="62">
        <v>18</v>
      </c>
      <c r="AG26" s="62">
        <v>20</v>
      </c>
      <c r="AH26" s="62">
        <v>22</v>
      </c>
      <c r="AI26" s="62">
        <v>22</v>
      </c>
      <c r="AJ26" s="206">
        <f t="shared" si="0"/>
        <v>290</v>
      </c>
      <c r="AK26" s="453">
        <v>3.4544371649791543</v>
      </c>
      <c r="AL26" s="50"/>
      <c r="AN26" s="22"/>
      <c r="AP26" s="287"/>
    </row>
    <row r="27" spans="3:42" ht="4.5" customHeight="1">
      <c r="C27" s="1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U27" s="1"/>
      <c r="V27" s="26"/>
      <c r="W27" s="26"/>
      <c r="X27" s="26"/>
      <c r="Y27" s="26"/>
      <c r="Z27" s="26"/>
      <c r="AA27" s="26"/>
      <c r="AB27" s="26"/>
      <c r="AC27" s="26"/>
      <c r="AD27" s="26"/>
      <c r="AE27" s="204"/>
      <c r="AF27" s="204"/>
      <c r="AG27" s="204"/>
      <c r="AH27" s="204"/>
      <c r="AI27" s="204"/>
      <c r="AJ27" s="204"/>
      <c r="AK27" s="449"/>
      <c r="AN27" s="22"/>
      <c r="AP27" s="287"/>
    </row>
    <row r="28" spans="2:42" ht="13.5">
      <c r="B28" s="10" t="s">
        <v>173</v>
      </c>
      <c r="C28" s="27" t="s">
        <v>19</v>
      </c>
      <c r="D28" s="7">
        <v>0</v>
      </c>
      <c r="E28" s="7">
        <v>0</v>
      </c>
      <c r="F28" s="7">
        <v>0</v>
      </c>
      <c r="G28" s="7">
        <v>0</v>
      </c>
      <c r="H28" s="7">
        <v>1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1</v>
      </c>
      <c r="Q28" s="7">
        <v>5</v>
      </c>
      <c r="R28" s="7">
        <v>4</v>
      </c>
      <c r="T28" s="10" t="s">
        <v>173</v>
      </c>
      <c r="U28" s="27" t="s">
        <v>19</v>
      </c>
      <c r="V28" s="7">
        <v>6</v>
      </c>
      <c r="W28" s="7">
        <v>8</v>
      </c>
      <c r="X28" s="7">
        <v>5</v>
      </c>
      <c r="Y28" s="7">
        <v>6</v>
      </c>
      <c r="Z28" s="7">
        <v>13</v>
      </c>
      <c r="AA28" s="7">
        <v>15</v>
      </c>
      <c r="AB28" s="7">
        <v>24</v>
      </c>
      <c r="AC28" s="7">
        <v>25</v>
      </c>
      <c r="AD28" s="7">
        <v>20</v>
      </c>
      <c r="AE28" s="60">
        <v>26</v>
      </c>
      <c r="AF28" s="60">
        <v>20</v>
      </c>
      <c r="AG28" s="60">
        <v>23</v>
      </c>
      <c r="AH28" s="60">
        <v>26</v>
      </c>
      <c r="AI28" s="60">
        <v>25</v>
      </c>
      <c r="AJ28" s="58">
        <f t="shared" si="0"/>
        <v>253</v>
      </c>
      <c r="AK28" s="449">
        <v>3.0136986301369864</v>
      </c>
      <c r="AM28" s="61"/>
      <c r="AN28" s="22"/>
      <c r="AP28" s="287"/>
    </row>
    <row r="29" spans="2:42" ht="13.5">
      <c r="B29" s="64" t="s">
        <v>288</v>
      </c>
      <c r="C29" s="27" t="s">
        <v>289</v>
      </c>
      <c r="D29" s="7">
        <v>0</v>
      </c>
      <c r="E29" s="7">
        <v>0</v>
      </c>
      <c r="F29" s="7">
        <v>3</v>
      </c>
      <c r="G29" s="7">
        <v>2</v>
      </c>
      <c r="H29" s="7">
        <v>1</v>
      </c>
      <c r="I29" s="7">
        <v>2</v>
      </c>
      <c r="J29" s="7">
        <v>3</v>
      </c>
      <c r="K29" s="7">
        <v>9</v>
      </c>
      <c r="L29" s="7">
        <v>5</v>
      </c>
      <c r="M29" s="7">
        <v>23</v>
      </c>
      <c r="N29" s="7">
        <v>17</v>
      </c>
      <c r="O29" s="7">
        <v>24</v>
      </c>
      <c r="P29" s="7">
        <v>21</v>
      </c>
      <c r="Q29" s="7">
        <v>32</v>
      </c>
      <c r="R29" s="7">
        <v>35</v>
      </c>
      <c r="T29" s="64" t="s">
        <v>288</v>
      </c>
      <c r="U29" s="27" t="s">
        <v>289</v>
      </c>
      <c r="V29" s="7">
        <v>23</v>
      </c>
      <c r="W29" s="7">
        <v>28</v>
      </c>
      <c r="X29" s="7">
        <v>26</v>
      </c>
      <c r="Y29" s="7">
        <v>37</v>
      </c>
      <c r="Z29" s="7">
        <v>54</v>
      </c>
      <c r="AA29" s="7">
        <v>51</v>
      </c>
      <c r="AB29" s="7">
        <v>57</v>
      </c>
      <c r="AC29" s="7">
        <v>63</v>
      </c>
      <c r="AD29" s="7">
        <v>67</v>
      </c>
      <c r="AE29" s="60">
        <v>86</v>
      </c>
      <c r="AF29" s="60">
        <v>74</v>
      </c>
      <c r="AG29" s="60">
        <v>83</v>
      </c>
      <c r="AH29" s="60">
        <v>103</v>
      </c>
      <c r="AI29" s="60">
        <v>122</v>
      </c>
      <c r="AJ29" s="58">
        <f t="shared" si="0"/>
        <v>1051</v>
      </c>
      <c r="AK29" s="449">
        <v>12.519356759976178</v>
      </c>
      <c r="AN29" s="22"/>
      <c r="AP29" s="287"/>
    </row>
    <row r="30" spans="3:42" ht="13.5">
      <c r="C30" s="27" t="s">
        <v>91</v>
      </c>
      <c r="D30" s="7">
        <v>0</v>
      </c>
      <c r="E30" s="7">
        <v>0</v>
      </c>
      <c r="F30" s="7">
        <v>12</v>
      </c>
      <c r="G30" s="7">
        <v>5</v>
      </c>
      <c r="H30" s="7">
        <v>17</v>
      </c>
      <c r="I30" s="7">
        <v>10</v>
      </c>
      <c r="J30" s="7">
        <v>11</v>
      </c>
      <c r="K30" s="7">
        <v>20</v>
      </c>
      <c r="L30" s="7">
        <v>29</v>
      </c>
      <c r="M30" s="7">
        <v>27</v>
      </c>
      <c r="N30" s="7">
        <v>29</v>
      </c>
      <c r="O30" s="7">
        <v>58</v>
      </c>
      <c r="P30" s="7">
        <v>66</v>
      </c>
      <c r="Q30" s="7">
        <v>58</v>
      </c>
      <c r="R30" s="7">
        <v>112</v>
      </c>
      <c r="U30" s="27" t="s">
        <v>91</v>
      </c>
      <c r="V30" s="7">
        <v>123</v>
      </c>
      <c r="W30" s="7">
        <v>163</v>
      </c>
      <c r="X30" s="7">
        <v>173</v>
      </c>
      <c r="Y30" s="7">
        <v>171</v>
      </c>
      <c r="Z30" s="7">
        <v>194</v>
      </c>
      <c r="AA30" s="7">
        <v>223</v>
      </c>
      <c r="AB30" s="7">
        <v>250</v>
      </c>
      <c r="AC30" s="7">
        <v>301</v>
      </c>
      <c r="AD30" s="7">
        <v>332</v>
      </c>
      <c r="AE30" s="60">
        <v>255</v>
      </c>
      <c r="AF30" s="60">
        <v>280</v>
      </c>
      <c r="AG30" s="60">
        <v>232</v>
      </c>
      <c r="AH30" s="60">
        <v>271</v>
      </c>
      <c r="AI30" s="60">
        <v>257</v>
      </c>
      <c r="AJ30" s="58">
        <f t="shared" si="0"/>
        <v>3679</v>
      </c>
      <c r="AK30" s="449">
        <v>43.82370458606314</v>
      </c>
      <c r="AN30" s="22"/>
      <c r="AP30" s="287"/>
    </row>
    <row r="31" spans="3:42" ht="13.5">
      <c r="C31" s="27" t="s">
        <v>20</v>
      </c>
      <c r="D31" s="7">
        <v>0</v>
      </c>
      <c r="E31" s="7">
        <v>0</v>
      </c>
      <c r="F31" s="7">
        <v>0</v>
      </c>
      <c r="G31" s="7">
        <v>1</v>
      </c>
      <c r="H31" s="7">
        <v>2</v>
      </c>
      <c r="I31" s="7">
        <v>1</v>
      </c>
      <c r="J31" s="7">
        <v>3</v>
      </c>
      <c r="K31" s="7">
        <v>3</v>
      </c>
      <c r="L31" s="7">
        <v>2</v>
      </c>
      <c r="M31" s="7">
        <v>3</v>
      </c>
      <c r="N31" s="7">
        <v>7</v>
      </c>
      <c r="O31" s="7">
        <v>3</v>
      </c>
      <c r="P31" s="7">
        <v>6</v>
      </c>
      <c r="Q31" s="7">
        <v>7</v>
      </c>
      <c r="R31" s="7">
        <v>7</v>
      </c>
      <c r="U31" s="27" t="s">
        <v>20</v>
      </c>
      <c r="V31" s="7">
        <v>10</v>
      </c>
      <c r="W31" s="7">
        <v>24</v>
      </c>
      <c r="X31" s="7">
        <v>24</v>
      </c>
      <c r="Y31" s="7">
        <v>29</v>
      </c>
      <c r="Z31" s="7">
        <v>41</v>
      </c>
      <c r="AA31" s="7">
        <v>56</v>
      </c>
      <c r="AB31" s="7">
        <v>64</v>
      </c>
      <c r="AC31" s="7">
        <v>70</v>
      </c>
      <c r="AD31" s="7">
        <v>55</v>
      </c>
      <c r="AE31" s="60">
        <v>44</v>
      </c>
      <c r="AF31" s="60">
        <v>75</v>
      </c>
      <c r="AG31" s="60">
        <v>91</v>
      </c>
      <c r="AH31" s="60">
        <v>79</v>
      </c>
      <c r="AI31" s="60">
        <v>63</v>
      </c>
      <c r="AJ31" s="58">
        <f t="shared" si="0"/>
        <v>770</v>
      </c>
      <c r="AK31" s="449">
        <v>9.172126265634306</v>
      </c>
      <c r="AN31" s="22"/>
      <c r="AP31" s="287"/>
    </row>
    <row r="32" spans="3:42" ht="13.5">
      <c r="C32" s="27" t="s">
        <v>21</v>
      </c>
      <c r="D32" s="7">
        <v>0</v>
      </c>
      <c r="E32" s="7">
        <v>0</v>
      </c>
      <c r="F32" s="7">
        <v>1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1</v>
      </c>
      <c r="P32" s="7">
        <v>1</v>
      </c>
      <c r="Q32" s="7">
        <v>0</v>
      </c>
      <c r="R32" s="7">
        <v>0</v>
      </c>
      <c r="U32" s="27" t="s">
        <v>21</v>
      </c>
      <c r="V32" s="7">
        <v>0</v>
      </c>
      <c r="W32" s="7">
        <v>4</v>
      </c>
      <c r="X32" s="7">
        <v>4</v>
      </c>
      <c r="Y32" s="7">
        <v>0</v>
      </c>
      <c r="Z32" s="7">
        <v>3</v>
      </c>
      <c r="AA32" s="7">
        <v>3</v>
      </c>
      <c r="AB32" s="7">
        <v>4</v>
      </c>
      <c r="AC32" s="7">
        <v>3</v>
      </c>
      <c r="AD32" s="7">
        <v>8</v>
      </c>
      <c r="AE32" s="60">
        <v>3</v>
      </c>
      <c r="AF32" s="60">
        <v>8</v>
      </c>
      <c r="AG32" s="60">
        <v>6</v>
      </c>
      <c r="AH32" s="60">
        <v>8</v>
      </c>
      <c r="AI32" s="60">
        <v>7</v>
      </c>
      <c r="AJ32" s="58">
        <f t="shared" si="0"/>
        <v>64</v>
      </c>
      <c r="AK32" s="449">
        <v>0.7623585467540203</v>
      </c>
      <c r="AN32" s="22"/>
      <c r="AP32" s="287"/>
    </row>
    <row r="33" spans="3:42" ht="13.5">
      <c r="C33" s="27" t="s">
        <v>22</v>
      </c>
      <c r="D33" s="7">
        <v>0</v>
      </c>
      <c r="E33" s="7">
        <v>0</v>
      </c>
      <c r="F33" s="7">
        <v>3</v>
      </c>
      <c r="G33" s="7">
        <v>0</v>
      </c>
      <c r="H33" s="7">
        <v>1</v>
      </c>
      <c r="I33" s="7">
        <v>2</v>
      </c>
      <c r="J33" s="7">
        <v>2</v>
      </c>
      <c r="K33" s="7">
        <v>3</v>
      </c>
      <c r="L33" s="7">
        <v>3</v>
      </c>
      <c r="M33" s="7">
        <v>9</v>
      </c>
      <c r="N33" s="7">
        <v>3</v>
      </c>
      <c r="O33" s="7">
        <v>3</v>
      </c>
      <c r="P33" s="7">
        <v>15</v>
      </c>
      <c r="Q33" s="7">
        <v>18</v>
      </c>
      <c r="R33" s="7">
        <v>25</v>
      </c>
      <c r="U33" s="27" t="s">
        <v>22</v>
      </c>
      <c r="V33" s="7">
        <v>31</v>
      </c>
      <c r="W33" s="7">
        <v>58</v>
      </c>
      <c r="X33" s="7">
        <v>54</v>
      </c>
      <c r="Y33" s="7">
        <v>73</v>
      </c>
      <c r="Z33" s="7">
        <v>105</v>
      </c>
      <c r="AA33" s="7">
        <v>112</v>
      </c>
      <c r="AB33" s="7">
        <v>126</v>
      </c>
      <c r="AC33" s="7">
        <v>153</v>
      </c>
      <c r="AD33" s="7">
        <v>178</v>
      </c>
      <c r="AE33" s="60">
        <v>161</v>
      </c>
      <c r="AF33" s="60">
        <v>178</v>
      </c>
      <c r="AG33" s="60">
        <v>155</v>
      </c>
      <c r="AH33" s="60">
        <v>119</v>
      </c>
      <c r="AI33" s="60">
        <v>161</v>
      </c>
      <c r="AJ33" s="58">
        <f t="shared" si="0"/>
        <v>1751</v>
      </c>
      <c r="AK33" s="449">
        <v>20.857653365098273</v>
      </c>
      <c r="AN33" s="22"/>
      <c r="AP33" s="287"/>
    </row>
    <row r="34" spans="3:42" ht="13.5">
      <c r="C34" s="27" t="s">
        <v>23</v>
      </c>
      <c r="D34" s="7">
        <v>0</v>
      </c>
      <c r="E34" s="7">
        <v>0</v>
      </c>
      <c r="F34" s="7">
        <v>1</v>
      </c>
      <c r="G34" s="7">
        <v>0</v>
      </c>
      <c r="H34" s="7">
        <v>0</v>
      </c>
      <c r="I34" s="7">
        <v>1</v>
      </c>
      <c r="J34" s="7">
        <v>0</v>
      </c>
      <c r="K34" s="7">
        <v>0</v>
      </c>
      <c r="L34" s="7">
        <v>1</v>
      </c>
      <c r="M34" s="7">
        <v>1</v>
      </c>
      <c r="N34" s="7">
        <v>2</v>
      </c>
      <c r="O34" s="7">
        <v>0</v>
      </c>
      <c r="P34" s="7">
        <v>0</v>
      </c>
      <c r="Q34" s="7">
        <v>1</v>
      </c>
      <c r="R34" s="7">
        <v>2</v>
      </c>
      <c r="U34" s="27" t="s">
        <v>23</v>
      </c>
      <c r="V34" s="7">
        <v>6</v>
      </c>
      <c r="W34" s="7">
        <v>8</v>
      </c>
      <c r="X34" s="7">
        <v>6</v>
      </c>
      <c r="Y34" s="7">
        <v>13</v>
      </c>
      <c r="Z34" s="7">
        <v>18</v>
      </c>
      <c r="AA34" s="7">
        <v>19</v>
      </c>
      <c r="AB34" s="7">
        <v>15</v>
      </c>
      <c r="AC34" s="7">
        <v>26</v>
      </c>
      <c r="AD34" s="7">
        <v>31</v>
      </c>
      <c r="AE34" s="60">
        <v>24</v>
      </c>
      <c r="AF34" s="60">
        <v>30</v>
      </c>
      <c r="AG34" s="60">
        <v>34</v>
      </c>
      <c r="AH34" s="60">
        <v>24</v>
      </c>
      <c r="AI34" s="60">
        <v>29</v>
      </c>
      <c r="AJ34" s="58">
        <f t="shared" si="0"/>
        <v>292</v>
      </c>
      <c r="AK34" s="449">
        <v>3.4782608695652173</v>
      </c>
      <c r="AN34" s="22"/>
      <c r="AP34" s="287"/>
    </row>
    <row r="35" spans="1:42" ht="14.25" thickBot="1">
      <c r="A35" s="18"/>
      <c r="C35" s="27" t="s">
        <v>9</v>
      </c>
      <c r="D35" s="63">
        <v>0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63">
        <v>2</v>
      </c>
      <c r="K35" s="63">
        <v>1</v>
      </c>
      <c r="L35" s="63">
        <v>1</v>
      </c>
      <c r="M35" s="63">
        <v>8</v>
      </c>
      <c r="N35" s="63">
        <v>2</v>
      </c>
      <c r="O35" s="63">
        <v>1</v>
      </c>
      <c r="P35" s="63">
        <v>1</v>
      </c>
      <c r="Q35" s="63">
        <v>1</v>
      </c>
      <c r="R35" s="63">
        <v>10</v>
      </c>
      <c r="S35" s="18"/>
      <c r="U35" s="27" t="s">
        <v>9</v>
      </c>
      <c r="V35" s="63">
        <v>4</v>
      </c>
      <c r="W35" s="63">
        <v>7</v>
      </c>
      <c r="X35" s="63">
        <v>13</v>
      </c>
      <c r="Y35" s="63">
        <v>11</v>
      </c>
      <c r="Z35" s="63">
        <v>21</v>
      </c>
      <c r="AA35" s="63">
        <v>35</v>
      </c>
      <c r="AB35" s="63">
        <v>31</v>
      </c>
      <c r="AC35" s="63">
        <v>49</v>
      </c>
      <c r="AD35" s="63">
        <v>52</v>
      </c>
      <c r="AE35" s="62">
        <v>60</v>
      </c>
      <c r="AF35" s="62">
        <v>48</v>
      </c>
      <c r="AG35" s="62">
        <v>62</v>
      </c>
      <c r="AH35" s="62">
        <v>53</v>
      </c>
      <c r="AI35" s="62">
        <v>62</v>
      </c>
      <c r="AJ35" s="206">
        <f t="shared" si="0"/>
        <v>535</v>
      </c>
      <c r="AK35" s="453">
        <v>6.372840976771887</v>
      </c>
      <c r="AL35" s="50"/>
      <c r="AN35" s="22"/>
      <c r="AP35" s="287"/>
    </row>
    <row r="36" spans="1:42" ht="21" customHeight="1">
      <c r="A36" s="20" t="s">
        <v>90</v>
      </c>
      <c r="B36" s="21"/>
      <c r="C36" s="21" t="s">
        <v>16</v>
      </c>
      <c r="D36" s="38">
        <v>5</v>
      </c>
      <c r="E36" s="38">
        <v>2</v>
      </c>
      <c r="F36" s="38">
        <v>5</v>
      </c>
      <c r="G36" s="38">
        <v>5</v>
      </c>
      <c r="H36" s="38">
        <v>9</v>
      </c>
      <c r="I36" s="38">
        <v>6</v>
      </c>
      <c r="J36" s="38">
        <v>12</v>
      </c>
      <c r="K36" s="38">
        <v>12</v>
      </c>
      <c r="L36" s="38">
        <v>14</v>
      </c>
      <c r="M36" s="38">
        <v>40</v>
      </c>
      <c r="N36" s="38">
        <v>38</v>
      </c>
      <c r="O36" s="38">
        <v>45</v>
      </c>
      <c r="P36" s="38">
        <v>33</v>
      </c>
      <c r="Q36" s="38">
        <v>44</v>
      </c>
      <c r="R36" s="38">
        <v>53</v>
      </c>
      <c r="S36" s="20" t="s">
        <v>90</v>
      </c>
      <c r="T36" s="21"/>
      <c r="U36" s="21" t="s">
        <v>16</v>
      </c>
      <c r="V36" s="38">
        <v>66</v>
      </c>
      <c r="W36" s="38">
        <v>83</v>
      </c>
      <c r="X36" s="38">
        <v>81</v>
      </c>
      <c r="Y36" s="38">
        <v>91</v>
      </c>
      <c r="Z36" s="38">
        <v>126</v>
      </c>
      <c r="AA36" s="38">
        <v>129</v>
      </c>
      <c r="AB36" s="38">
        <v>156</v>
      </c>
      <c r="AC36" s="38">
        <v>152</v>
      </c>
      <c r="AD36" s="38">
        <v>181</v>
      </c>
      <c r="AE36" s="38">
        <v>205</v>
      </c>
      <c r="AF36" s="38">
        <v>224</v>
      </c>
      <c r="AG36" s="38">
        <f>SUM(AG38:AG54)</f>
        <v>255</v>
      </c>
      <c r="AH36" s="38">
        <f>SUM(AH38:AH49)</f>
        <v>232</v>
      </c>
      <c r="AI36" s="38">
        <f>SUM(AI38:AI49)</f>
        <v>263</v>
      </c>
      <c r="AJ36" s="38">
        <f>SUM(D36:R36,V36:AI36)</f>
        <v>2567</v>
      </c>
      <c r="AK36" s="457">
        <v>100</v>
      </c>
      <c r="AN36" s="22"/>
      <c r="AP36" s="287"/>
    </row>
    <row r="37" spans="3:42" ht="6" customHeight="1">
      <c r="C37" s="57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U37" s="57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454"/>
      <c r="AN37" s="22"/>
      <c r="AP37" s="287"/>
    </row>
    <row r="38" spans="2:42" ht="13.5">
      <c r="B38" s="10" t="s">
        <v>115</v>
      </c>
      <c r="C38" s="59" t="s">
        <v>7</v>
      </c>
      <c r="D38" s="67">
        <v>0</v>
      </c>
      <c r="E38" s="67">
        <v>0</v>
      </c>
      <c r="F38" s="67">
        <v>0</v>
      </c>
      <c r="G38" s="67">
        <v>0</v>
      </c>
      <c r="H38" s="67">
        <v>0</v>
      </c>
      <c r="I38" s="67">
        <v>0</v>
      </c>
      <c r="J38" s="67">
        <v>0</v>
      </c>
      <c r="K38" s="67">
        <v>0</v>
      </c>
      <c r="L38" s="67">
        <v>0</v>
      </c>
      <c r="M38" s="67">
        <v>0</v>
      </c>
      <c r="N38" s="67">
        <v>0</v>
      </c>
      <c r="O38" s="67">
        <v>0</v>
      </c>
      <c r="P38" s="67">
        <v>0</v>
      </c>
      <c r="Q38" s="67">
        <v>0</v>
      </c>
      <c r="R38" s="67">
        <v>0</v>
      </c>
      <c r="T38" s="10" t="s">
        <v>115</v>
      </c>
      <c r="U38" s="59" t="s">
        <v>7</v>
      </c>
      <c r="V38" s="67">
        <v>0</v>
      </c>
      <c r="W38" s="67">
        <v>0</v>
      </c>
      <c r="X38" s="67">
        <v>0</v>
      </c>
      <c r="Y38" s="67">
        <v>0</v>
      </c>
      <c r="Z38" s="67">
        <v>0</v>
      </c>
      <c r="AA38" s="67">
        <v>0</v>
      </c>
      <c r="AB38" s="67">
        <v>0</v>
      </c>
      <c r="AC38" s="67">
        <v>0</v>
      </c>
      <c r="AD38" s="67">
        <v>0</v>
      </c>
      <c r="AE38" s="67">
        <v>0</v>
      </c>
      <c r="AF38" s="67">
        <v>0</v>
      </c>
      <c r="AG38" s="67">
        <v>0</v>
      </c>
      <c r="AH38" s="67">
        <v>0</v>
      </c>
      <c r="AI38" s="67">
        <v>0</v>
      </c>
      <c r="AJ38" s="204">
        <f t="shared" si="0"/>
        <v>0</v>
      </c>
      <c r="AK38" s="454">
        <v>0</v>
      </c>
      <c r="AL38" s="50"/>
      <c r="AM38" s="61"/>
      <c r="AN38" s="22"/>
      <c r="AP38" s="287"/>
    </row>
    <row r="39" spans="3:42" ht="13.5">
      <c r="C39" s="420" t="s">
        <v>6</v>
      </c>
      <c r="D39" s="49">
        <v>0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v>0</v>
      </c>
      <c r="P39" s="49">
        <v>0</v>
      </c>
      <c r="Q39" s="49">
        <v>0</v>
      </c>
      <c r="R39" s="49">
        <v>0</v>
      </c>
      <c r="U39" s="420" t="s">
        <v>6</v>
      </c>
      <c r="V39" s="49">
        <v>0</v>
      </c>
      <c r="W39" s="49">
        <v>0</v>
      </c>
      <c r="X39" s="49">
        <v>0</v>
      </c>
      <c r="Y39" s="49">
        <v>0</v>
      </c>
      <c r="Z39" s="49">
        <v>0</v>
      </c>
      <c r="AA39" s="49">
        <v>0</v>
      </c>
      <c r="AB39" s="49">
        <v>0</v>
      </c>
      <c r="AC39" s="49">
        <v>0</v>
      </c>
      <c r="AD39" s="49">
        <v>0</v>
      </c>
      <c r="AE39" s="49">
        <v>0</v>
      </c>
      <c r="AF39" s="49">
        <v>0</v>
      </c>
      <c r="AG39" s="49">
        <v>0</v>
      </c>
      <c r="AH39" s="49">
        <v>0</v>
      </c>
      <c r="AI39" s="49">
        <v>0</v>
      </c>
      <c r="AJ39" s="201">
        <f t="shared" si="0"/>
        <v>0</v>
      </c>
      <c r="AK39" s="455">
        <v>0</v>
      </c>
      <c r="AL39" s="50"/>
      <c r="AN39" s="22"/>
      <c r="AP39" s="287"/>
    </row>
    <row r="40" spans="3:42" ht="13.5">
      <c r="C40" s="420" t="s">
        <v>105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0</v>
      </c>
      <c r="O40" s="49">
        <v>0</v>
      </c>
      <c r="P40" s="49">
        <v>0</v>
      </c>
      <c r="Q40" s="49">
        <v>0</v>
      </c>
      <c r="R40" s="49">
        <v>0</v>
      </c>
      <c r="U40" s="420" t="s">
        <v>105</v>
      </c>
      <c r="V40" s="49">
        <v>0</v>
      </c>
      <c r="W40" s="49">
        <v>0</v>
      </c>
      <c r="X40" s="49">
        <v>0</v>
      </c>
      <c r="Y40" s="49">
        <v>0</v>
      </c>
      <c r="Z40" s="49">
        <v>0</v>
      </c>
      <c r="AA40" s="49">
        <v>0</v>
      </c>
      <c r="AB40" s="49">
        <v>0</v>
      </c>
      <c r="AC40" s="49">
        <v>0</v>
      </c>
      <c r="AD40" s="49">
        <v>1</v>
      </c>
      <c r="AE40" s="49">
        <v>0</v>
      </c>
      <c r="AF40" s="49">
        <v>0</v>
      </c>
      <c r="AG40" s="49">
        <v>1</v>
      </c>
      <c r="AH40" s="49">
        <v>0</v>
      </c>
      <c r="AI40" s="49">
        <v>1</v>
      </c>
      <c r="AJ40" s="201">
        <f t="shared" si="0"/>
        <v>3</v>
      </c>
      <c r="AK40" s="455">
        <v>0.11691348402182386</v>
      </c>
      <c r="AL40" s="50"/>
      <c r="AN40" s="22"/>
      <c r="AP40" s="287"/>
    </row>
    <row r="41" spans="3:42" ht="13.5">
      <c r="C41" s="422" t="s">
        <v>106</v>
      </c>
      <c r="D41" s="67">
        <v>0</v>
      </c>
      <c r="E41" s="67">
        <v>0</v>
      </c>
      <c r="F41" s="67">
        <v>0</v>
      </c>
      <c r="G41" s="67">
        <v>1</v>
      </c>
      <c r="H41" s="67">
        <v>1</v>
      </c>
      <c r="I41" s="67">
        <v>0</v>
      </c>
      <c r="J41" s="67">
        <v>0</v>
      </c>
      <c r="K41" s="67">
        <v>0</v>
      </c>
      <c r="L41" s="67">
        <v>1</v>
      </c>
      <c r="M41" s="67">
        <v>0</v>
      </c>
      <c r="N41" s="67">
        <v>2</v>
      </c>
      <c r="O41" s="67">
        <v>2</v>
      </c>
      <c r="P41" s="67">
        <v>2</v>
      </c>
      <c r="Q41" s="67">
        <v>1</v>
      </c>
      <c r="R41" s="67">
        <v>2</v>
      </c>
      <c r="U41" s="422" t="s">
        <v>106</v>
      </c>
      <c r="V41" s="67">
        <v>3</v>
      </c>
      <c r="W41" s="67">
        <v>2</v>
      </c>
      <c r="X41" s="67">
        <v>1</v>
      </c>
      <c r="Y41" s="67">
        <v>5</v>
      </c>
      <c r="Z41" s="67">
        <v>4</v>
      </c>
      <c r="AA41" s="67">
        <v>3</v>
      </c>
      <c r="AB41" s="67">
        <v>3</v>
      </c>
      <c r="AC41" s="67">
        <v>4</v>
      </c>
      <c r="AD41" s="67">
        <v>10</v>
      </c>
      <c r="AE41" s="67">
        <v>5</v>
      </c>
      <c r="AF41" s="67">
        <v>5</v>
      </c>
      <c r="AG41" s="67">
        <v>12</v>
      </c>
      <c r="AH41" s="67">
        <v>9</v>
      </c>
      <c r="AI41" s="67">
        <v>4</v>
      </c>
      <c r="AJ41" s="204">
        <f t="shared" si="0"/>
        <v>82</v>
      </c>
      <c r="AK41" s="454">
        <v>3.195635229929852</v>
      </c>
      <c r="AN41" s="22"/>
      <c r="AP41" s="287"/>
    </row>
    <row r="42" spans="3:42" ht="13.5">
      <c r="C42" s="422" t="s">
        <v>107</v>
      </c>
      <c r="D42" s="67">
        <v>0</v>
      </c>
      <c r="E42" s="67">
        <v>0</v>
      </c>
      <c r="F42" s="67">
        <v>0</v>
      </c>
      <c r="G42" s="67">
        <v>0</v>
      </c>
      <c r="H42" s="67">
        <v>3</v>
      </c>
      <c r="I42" s="67">
        <v>1</v>
      </c>
      <c r="J42" s="67">
        <v>1</v>
      </c>
      <c r="K42" s="67">
        <v>1</v>
      </c>
      <c r="L42" s="67">
        <v>1</v>
      </c>
      <c r="M42" s="67">
        <v>8</v>
      </c>
      <c r="N42" s="67">
        <v>3</v>
      </c>
      <c r="O42" s="67">
        <v>6</v>
      </c>
      <c r="P42" s="67">
        <v>4</v>
      </c>
      <c r="Q42" s="67">
        <v>3</v>
      </c>
      <c r="R42" s="67">
        <v>4</v>
      </c>
      <c r="U42" s="422" t="s">
        <v>107</v>
      </c>
      <c r="V42" s="67">
        <v>7</v>
      </c>
      <c r="W42" s="67">
        <v>13</v>
      </c>
      <c r="X42" s="67">
        <v>8</v>
      </c>
      <c r="Y42" s="67">
        <v>10</v>
      </c>
      <c r="Z42" s="67">
        <v>12</v>
      </c>
      <c r="AA42" s="67">
        <v>21</v>
      </c>
      <c r="AB42" s="67">
        <v>18</v>
      </c>
      <c r="AC42" s="67">
        <v>15</v>
      </c>
      <c r="AD42" s="67">
        <v>16</v>
      </c>
      <c r="AE42" s="67">
        <v>12</v>
      </c>
      <c r="AF42" s="67">
        <v>27</v>
      </c>
      <c r="AG42" s="67">
        <v>21</v>
      </c>
      <c r="AH42" s="67">
        <v>26</v>
      </c>
      <c r="AI42" s="67">
        <v>24</v>
      </c>
      <c r="AJ42" s="204">
        <f t="shared" si="0"/>
        <v>265</v>
      </c>
      <c r="AK42" s="454">
        <v>10.327357755261108</v>
      </c>
      <c r="AN42" s="22"/>
      <c r="AP42" s="287"/>
    </row>
    <row r="43" spans="3:42" ht="13.5">
      <c r="C43" s="420" t="s">
        <v>108</v>
      </c>
      <c r="D43" s="49">
        <v>1</v>
      </c>
      <c r="E43" s="49">
        <v>1</v>
      </c>
      <c r="F43" s="49">
        <v>1</v>
      </c>
      <c r="G43" s="49">
        <v>0</v>
      </c>
      <c r="H43" s="49">
        <v>2</v>
      </c>
      <c r="I43" s="49">
        <v>1</v>
      </c>
      <c r="J43" s="49">
        <v>1</v>
      </c>
      <c r="K43" s="49">
        <v>3</v>
      </c>
      <c r="L43" s="49">
        <v>0</v>
      </c>
      <c r="M43" s="49">
        <v>7</v>
      </c>
      <c r="N43" s="49">
        <v>6</v>
      </c>
      <c r="O43" s="49">
        <v>7</v>
      </c>
      <c r="P43" s="49">
        <v>4</v>
      </c>
      <c r="Q43" s="49">
        <v>6</v>
      </c>
      <c r="R43" s="49">
        <v>12</v>
      </c>
      <c r="U43" s="420" t="s">
        <v>108</v>
      </c>
      <c r="V43" s="49">
        <v>13</v>
      </c>
      <c r="W43" s="49">
        <v>23</v>
      </c>
      <c r="X43" s="49">
        <v>13</v>
      </c>
      <c r="Y43" s="49">
        <v>15</v>
      </c>
      <c r="Z43" s="49">
        <v>32</v>
      </c>
      <c r="AA43" s="49">
        <v>24</v>
      </c>
      <c r="AB43" s="49">
        <v>34</v>
      </c>
      <c r="AC43" s="49">
        <v>31</v>
      </c>
      <c r="AD43" s="49">
        <v>34</v>
      </c>
      <c r="AE43" s="49">
        <v>38</v>
      </c>
      <c r="AF43" s="49">
        <v>29</v>
      </c>
      <c r="AG43" s="49">
        <v>25</v>
      </c>
      <c r="AH43" s="49">
        <v>29</v>
      </c>
      <c r="AI43" s="49">
        <v>45</v>
      </c>
      <c r="AJ43" s="201">
        <f t="shared" si="0"/>
        <v>437</v>
      </c>
      <c r="AK43" s="455">
        <v>17.030397505845674</v>
      </c>
      <c r="AN43" s="22"/>
      <c r="AP43" s="287"/>
    </row>
    <row r="44" spans="3:42" ht="13.5">
      <c r="C44" s="420" t="s">
        <v>109</v>
      </c>
      <c r="D44" s="49">
        <v>2</v>
      </c>
      <c r="E44" s="49">
        <v>1</v>
      </c>
      <c r="F44" s="49">
        <v>0</v>
      </c>
      <c r="G44" s="49">
        <v>1</v>
      </c>
      <c r="H44" s="49">
        <v>0</v>
      </c>
      <c r="I44" s="49">
        <v>1</v>
      </c>
      <c r="J44" s="49">
        <v>5</v>
      </c>
      <c r="K44" s="49">
        <v>1</v>
      </c>
      <c r="L44" s="49">
        <v>3</v>
      </c>
      <c r="M44" s="49">
        <v>5</v>
      </c>
      <c r="N44" s="49">
        <v>3</v>
      </c>
      <c r="O44" s="49">
        <v>5</v>
      </c>
      <c r="P44" s="49">
        <v>6</v>
      </c>
      <c r="Q44" s="49">
        <v>5</v>
      </c>
      <c r="R44" s="49">
        <v>4</v>
      </c>
      <c r="U44" s="420" t="s">
        <v>109</v>
      </c>
      <c r="V44" s="49">
        <v>11</v>
      </c>
      <c r="W44" s="49">
        <v>9</v>
      </c>
      <c r="X44" s="49">
        <v>15</v>
      </c>
      <c r="Y44" s="49">
        <v>22</v>
      </c>
      <c r="Z44" s="49">
        <v>24</v>
      </c>
      <c r="AA44" s="49">
        <v>28</v>
      </c>
      <c r="AB44" s="49">
        <v>30</v>
      </c>
      <c r="AC44" s="49">
        <v>31</v>
      </c>
      <c r="AD44" s="49">
        <v>40</v>
      </c>
      <c r="AE44" s="49">
        <v>59</v>
      </c>
      <c r="AF44" s="49">
        <v>62</v>
      </c>
      <c r="AG44" s="49">
        <v>60</v>
      </c>
      <c r="AH44" s="49">
        <v>49</v>
      </c>
      <c r="AI44" s="49">
        <v>35</v>
      </c>
      <c r="AJ44" s="201">
        <f t="shared" si="0"/>
        <v>517</v>
      </c>
      <c r="AK44" s="455">
        <v>20.14809041309431</v>
      </c>
      <c r="AN44" s="22"/>
      <c r="AP44" s="287"/>
    </row>
    <row r="45" spans="3:42" ht="13.5">
      <c r="C45" s="59" t="s">
        <v>110</v>
      </c>
      <c r="D45" s="67">
        <v>1</v>
      </c>
      <c r="E45" s="67">
        <v>0</v>
      </c>
      <c r="F45" s="67">
        <v>3</v>
      </c>
      <c r="G45" s="67">
        <v>1</v>
      </c>
      <c r="H45" s="67">
        <v>3</v>
      </c>
      <c r="I45" s="67">
        <v>3</v>
      </c>
      <c r="J45" s="67">
        <v>1</v>
      </c>
      <c r="K45" s="67">
        <v>4</v>
      </c>
      <c r="L45" s="67">
        <v>4</v>
      </c>
      <c r="M45" s="67">
        <v>10</v>
      </c>
      <c r="N45" s="67">
        <v>5</v>
      </c>
      <c r="O45" s="67">
        <v>10</v>
      </c>
      <c r="P45" s="67">
        <v>5</v>
      </c>
      <c r="Q45" s="67">
        <v>6</v>
      </c>
      <c r="R45" s="67">
        <v>10</v>
      </c>
      <c r="U45" s="59" t="s">
        <v>110</v>
      </c>
      <c r="V45" s="67">
        <v>3</v>
      </c>
      <c r="W45" s="67">
        <v>9</v>
      </c>
      <c r="X45" s="67">
        <v>8</v>
      </c>
      <c r="Y45" s="67">
        <v>7</v>
      </c>
      <c r="Z45" s="67">
        <v>18</v>
      </c>
      <c r="AA45" s="67">
        <v>12</v>
      </c>
      <c r="AB45" s="67">
        <v>23</v>
      </c>
      <c r="AC45" s="67">
        <v>17</v>
      </c>
      <c r="AD45" s="67">
        <v>21</v>
      </c>
      <c r="AE45" s="67">
        <v>27</v>
      </c>
      <c r="AF45" s="67">
        <v>30</v>
      </c>
      <c r="AG45" s="67">
        <v>41</v>
      </c>
      <c r="AH45" s="67">
        <v>48</v>
      </c>
      <c r="AI45" s="67">
        <v>55</v>
      </c>
      <c r="AJ45" s="204">
        <f t="shared" si="0"/>
        <v>385</v>
      </c>
      <c r="AK45" s="454">
        <v>15.00389711613406</v>
      </c>
      <c r="AN45" s="22"/>
      <c r="AP45" s="287"/>
    </row>
    <row r="46" spans="3:42" ht="13.5">
      <c r="C46" s="59" t="s">
        <v>111</v>
      </c>
      <c r="D46" s="67">
        <v>0</v>
      </c>
      <c r="E46" s="67">
        <v>0</v>
      </c>
      <c r="F46" s="67">
        <v>1</v>
      </c>
      <c r="G46" s="67">
        <v>1</v>
      </c>
      <c r="H46" s="67">
        <v>0</v>
      </c>
      <c r="I46" s="67">
        <v>0</v>
      </c>
      <c r="J46" s="67">
        <v>3</v>
      </c>
      <c r="K46" s="67">
        <v>2</v>
      </c>
      <c r="L46" s="67">
        <v>3</v>
      </c>
      <c r="M46" s="67">
        <v>5</v>
      </c>
      <c r="N46" s="67">
        <v>12</v>
      </c>
      <c r="O46" s="67">
        <v>3</v>
      </c>
      <c r="P46" s="67">
        <v>5</v>
      </c>
      <c r="Q46" s="67">
        <v>9</v>
      </c>
      <c r="R46" s="67">
        <v>9</v>
      </c>
      <c r="U46" s="59" t="s">
        <v>111</v>
      </c>
      <c r="V46" s="67">
        <v>10</v>
      </c>
      <c r="W46" s="67">
        <v>11</v>
      </c>
      <c r="X46" s="67">
        <v>3</v>
      </c>
      <c r="Y46" s="67">
        <v>10</v>
      </c>
      <c r="Z46" s="67">
        <v>9</v>
      </c>
      <c r="AA46" s="67">
        <v>17</v>
      </c>
      <c r="AB46" s="67">
        <v>15</v>
      </c>
      <c r="AC46" s="67">
        <v>16</v>
      </c>
      <c r="AD46" s="67">
        <v>10</v>
      </c>
      <c r="AE46" s="67">
        <v>21</v>
      </c>
      <c r="AF46" s="67">
        <v>29</v>
      </c>
      <c r="AG46" s="67">
        <v>38</v>
      </c>
      <c r="AH46" s="67">
        <v>20</v>
      </c>
      <c r="AI46" s="67">
        <v>26</v>
      </c>
      <c r="AJ46" s="204">
        <f t="shared" si="0"/>
        <v>288</v>
      </c>
      <c r="AK46" s="454">
        <v>11.22369446609509</v>
      </c>
      <c r="AN46" s="22"/>
      <c r="AP46" s="287"/>
    </row>
    <row r="47" spans="3:42" ht="13.5">
      <c r="C47" s="423" t="s">
        <v>112</v>
      </c>
      <c r="D47" s="49">
        <v>1</v>
      </c>
      <c r="E47" s="49">
        <v>0</v>
      </c>
      <c r="F47" s="49">
        <v>0</v>
      </c>
      <c r="G47" s="49">
        <v>1</v>
      </c>
      <c r="H47" s="49">
        <v>0</v>
      </c>
      <c r="I47" s="49">
        <v>0</v>
      </c>
      <c r="J47" s="49">
        <v>0</v>
      </c>
      <c r="K47" s="49">
        <v>0</v>
      </c>
      <c r="L47" s="49">
        <v>1</v>
      </c>
      <c r="M47" s="49">
        <v>2</v>
      </c>
      <c r="N47" s="49">
        <v>6</v>
      </c>
      <c r="O47" s="49">
        <v>5</v>
      </c>
      <c r="P47" s="49">
        <v>6</v>
      </c>
      <c r="Q47" s="49">
        <v>5</v>
      </c>
      <c r="R47" s="49">
        <v>8</v>
      </c>
      <c r="U47" s="423" t="s">
        <v>112</v>
      </c>
      <c r="V47" s="49">
        <v>8</v>
      </c>
      <c r="W47" s="49">
        <v>7</v>
      </c>
      <c r="X47" s="49">
        <v>16</v>
      </c>
      <c r="Y47" s="49">
        <v>12</v>
      </c>
      <c r="Z47" s="49">
        <v>10</v>
      </c>
      <c r="AA47" s="49">
        <v>10</v>
      </c>
      <c r="AB47" s="49">
        <v>16</v>
      </c>
      <c r="AC47" s="49">
        <v>10</v>
      </c>
      <c r="AD47" s="49">
        <v>13</v>
      </c>
      <c r="AE47" s="49">
        <v>12</v>
      </c>
      <c r="AF47" s="49">
        <v>11</v>
      </c>
      <c r="AG47" s="49">
        <v>26</v>
      </c>
      <c r="AH47" s="49">
        <v>15</v>
      </c>
      <c r="AI47" s="49">
        <v>26</v>
      </c>
      <c r="AJ47" s="201">
        <f t="shared" si="0"/>
        <v>227</v>
      </c>
      <c r="AK47" s="455">
        <v>8.846453624318004</v>
      </c>
      <c r="AN47" s="22"/>
      <c r="AP47" s="287"/>
    </row>
    <row r="48" spans="3:42" ht="13.5">
      <c r="C48" s="423" t="s">
        <v>113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1</v>
      </c>
      <c r="K48" s="49">
        <v>0</v>
      </c>
      <c r="L48" s="49">
        <v>0</v>
      </c>
      <c r="M48" s="49">
        <v>1</v>
      </c>
      <c r="N48" s="49">
        <v>1</v>
      </c>
      <c r="O48" s="49">
        <v>3</v>
      </c>
      <c r="P48" s="49">
        <v>0</v>
      </c>
      <c r="Q48" s="49">
        <v>6</v>
      </c>
      <c r="R48" s="49">
        <v>1</v>
      </c>
      <c r="U48" s="423" t="s">
        <v>113</v>
      </c>
      <c r="V48" s="49">
        <v>4</v>
      </c>
      <c r="W48" s="49">
        <v>5</v>
      </c>
      <c r="X48" s="49">
        <v>7</v>
      </c>
      <c r="Y48" s="49">
        <v>4</v>
      </c>
      <c r="Z48" s="49">
        <v>11</v>
      </c>
      <c r="AA48" s="49">
        <v>5</v>
      </c>
      <c r="AB48" s="49">
        <v>11</v>
      </c>
      <c r="AC48" s="49">
        <v>11</v>
      </c>
      <c r="AD48" s="49">
        <v>19</v>
      </c>
      <c r="AE48" s="49">
        <v>15</v>
      </c>
      <c r="AF48" s="49">
        <v>13</v>
      </c>
      <c r="AG48" s="49">
        <v>12</v>
      </c>
      <c r="AH48" s="49">
        <v>19</v>
      </c>
      <c r="AI48" s="49">
        <v>14</v>
      </c>
      <c r="AJ48" s="201">
        <f t="shared" si="0"/>
        <v>163</v>
      </c>
      <c r="AK48" s="455">
        <v>6.313328137178488</v>
      </c>
      <c r="AN48" s="22"/>
      <c r="AP48" s="287"/>
    </row>
    <row r="49" spans="3:42" ht="13.5">
      <c r="C49" s="59" t="s">
        <v>140</v>
      </c>
      <c r="D49" s="67">
        <v>0</v>
      </c>
      <c r="E49" s="67">
        <v>0</v>
      </c>
      <c r="F49" s="67">
        <v>0</v>
      </c>
      <c r="G49" s="67">
        <v>0</v>
      </c>
      <c r="H49" s="67">
        <v>0</v>
      </c>
      <c r="I49" s="67">
        <v>0</v>
      </c>
      <c r="J49" s="67">
        <v>0</v>
      </c>
      <c r="K49" s="67">
        <v>1</v>
      </c>
      <c r="L49" s="67">
        <v>1</v>
      </c>
      <c r="M49" s="67">
        <v>2</v>
      </c>
      <c r="N49" s="67">
        <v>0</v>
      </c>
      <c r="O49" s="67">
        <v>4</v>
      </c>
      <c r="P49" s="67">
        <v>1</v>
      </c>
      <c r="Q49" s="67">
        <v>3</v>
      </c>
      <c r="R49" s="67">
        <v>3</v>
      </c>
      <c r="U49" s="59" t="s">
        <v>140</v>
      </c>
      <c r="V49" s="67">
        <v>7</v>
      </c>
      <c r="W49" s="67">
        <v>4</v>
      </c>
      <c r="X49" s="67">
        <v>10</v>
      </c>
      <c r="Y49" s="67">
        <v>6</v>
      </c>
      <c r="Z49" s="67">
        <v>6</v>
      </c>
      <c r="AA49" s="67">
        <v>9</v>
      </c>
      <c r="AB49" s="67">
        <v>6</v>
      </c>
      <c r="AC49" s="67">
        <v>17</v>
      </c>
      <c r="AD49" s="67">
        <v>17</v>
      </c>
      <c r="AE49" s="67">
        <v>16</v>
      </c>
      <c r="AF49" s="67">
        <v>18</v>
      </c>
      <c r="AG49" s="67">
        <v>19</v>
      </c>
      <c r="AH49" s="67">
        <v>17</v>
      </c>
      <c r="AI49" s="67">
        <v>33</v>
      </c>
      <c r="AJ49" s="204">
        <f t="shared" si="0"/>
        <v>200</v>
      </c>
      <c r="AK49" s="454">
        <v>7.79423226812159</v>
      </c>
      <c r="AN49" s="22"/>
      <c r="AP49" s="287"/>
    </row>
    <row r="50" spans="1:42" s="362" customFormat="1" ht="13.5" customHeight="1">
      <c r="A50" s="209"/>
      <c r="B50" s="424"/>
      <c r="C50" s="425" t="s">
        <v>284</v>
      </c>
      <c r="D50" s="60" t="s">
        <v>285</v>
      </c>
      <c r="E50" s="60" t="s">
        <v>285</v>
      </c>
      <c r="F50" s="60" t="s">
        <v>285</v>
      </c>
      <c r="G50" s="60" t="s">
        <v>285</v>
      </c>
      <c r="H50" s="60" t="s">
        <v>285</v>
      </c>
      <c r="I50" s="60" t="s">
        <v>285</v>
      </c>
      <c r="J50" s="60" t="s">
        <v>285</v>
      </c>
      <c r="K50" s="60" t="s">
        <v>285</v>
      </c>
      <c r="L50" s="60" t="s">
        <v>285</v>
      </c>
      <c r="M50" s="60" t="s">
        <v>285</v>
      </c>
      <c r="N50" s="60" t="s">
        <v>285</v>
      </c>
      <c r="O50" s="60" t="s">
        <v>285</v>
      </c>
      <c r="P50" s="60" t="s">
        <v>285</v>
      </c>
      <c r="Q50" s="60" t="s">
        <v>285</v>
      </c>
      <c r="R50" s="60" t="s">
        <v>285</v>
      </c>
      <c r="S50" s="209"/>
      <c r="T50" s="424"/>
      <c r="U50" s="425" t="s">
        <v>284</v>
      </c>
      <c r="V50" s="60" t="s">
        <v>286</v>
      </c>
      <c r="W50" s="60" t="s">
        <v>286</v>
      </c>
      <c r="X50" s="60" t="s">
        <v>286</v>
      </c>
      <c r="Y50" s="60" t="s">
        <v>286</v>
      </c>
      <c r="Z50" s="60" t="s">
        <v>286</v>
      </c>
      <c r="AA50" s="60" t="s">
        <v>286</v>
      </c>
      <c r="AB50" s="60" t="s">
        <v>286</v>
      </c>
      <c r="AC50" s="60" t="s">
        <v>286</v>
      </c>
      <c r="AD50" s="60" t="s">
        <v>286</v>
      </c>
      <c r="AE50" s="60" t="s">
        <v>286</v>
      </c>
      <c r="AF50" s="60" t="s">
        <v>286</v>
      </c>
      <c r="AG50" s="60" t="s">
        <v>286</v>
      </c>
      <c r="AH50" s="60">
        <v>7</v>
      </c>
      <c r="AI50" s="60">
        <v>21</v>
      </c>
      <c r="AJ50" s="60" t="s">
        <v>286</v>
      </c>
      <c r="AK50" s="60" t="s">
        <v>286</v>
      </c>
      <c r="AM50" s="361"/>
      <c r="AN50" s="22"/>
      <c r="AO50" s="426"/>
      <c r="AP50" s="60"/>
    </row>
    <row r="51" spans="1:42" s="3" customFormat="1" ht="13.5" customHeight="1">
      <c r="A51" s="2"/>
      <c r="B51" s="10"/>
      <c r="C51" s="65" t="s">
        <v>287</v>
      </c>
      <c r="D51" s="67" t="s">
        <v>285</v>
      </c>
      <c r="E51" s="67" t="s">
        <v>285</v>
      </c>
      <c r="F51" s="67" t="s">
        <v>285</v>
      </c>
      <c r="G51" s="67" t="s">
        <v>285</v>
      </c>
      <c r="H51" s="67" t="s">
        <v>285</v>
      </c>
      <c r="I51" s="67" t="s">
        <v>285</v>
      </c>
      <c r="J51" s="67" t="s">
        <v>285</v>
      </c>
      <c r="K51" s="67" t="s">
        <v>285</v>
      </c>
      <c r="L51" s="67" t="s">
        <v>285</v>
      </c>
      <c r="M51" s="67" t="s">
        <v>285</v>
      </c>
      <c r="N51" s="67" t="s">
        <v>285</v>
      </c>
      <c r="O51" s="67" t="s">
        <v>285</v>
      </c>
      <c r="P51" s="67" t="s">
        <v>285</v>
      </c>
      <c r="Q51" s="67" t="s">
        <v>285</v>
      </c>
      <c r="R51" s="67" t="s">
        <v>285</v>
      </c>
      <c r="S51" s="2"/>
      <c r="T51" s="10"/>
      <c r="U51" s="65" t="s">
        <v>287</v>
      </c>
      <c r="V51" s="49" t="s">
        <v>286</v>
      </c>
      <c r="W51" s="49" t="s">
        <v>286</v>
      </c>
      <c r="X51" s="49" t="s">
        <v>286</v>
      </c>
      <c r="Y51" s="49" t="s">
        <v>286</v>
      </c>
      <c r="Z51" s="49" t="s">
        <v>286</v>
      </c>
      <c r="AA51" s="49" t="s">
        <v>286</v>
      </c>
      <c r="AB51" s="49" t="s">
        <v>286</v>
      </c>
      <c r="AC51" s="49" t="s">
        <v>286</v>
      </c>
      <c r="AD51" s="49" t="s">
        <v>286</v>
      </c>
      <c r="AE51" s="49" t="s">
        <v>286</v>
      </c>
      <c r="AF51" s="49" t="s">
        <v>286</v>
      </c>
      <c r="AG51" s="49" t="s">
        <v>286</v>
      </c>
      <c r="AH51" s="49">
        <v>1</v>
      </c>
      <c r="AI51" s="49">
        <v>7</v>
      </c>
      <c r="AJ51" s="49" t="s">
        <v>286</v>
      </c>
      <c r="AK51" s="49" t="s">
        <v>286</v>
      </c>
      <c r="AM51" s="50"/>
      <c r="AN51" s="22"/>
      <c r="AO51" s="220"/>
      <c r="AP51" s="49"/>
    </row>
    <row r="52" spans="1:42" s="3" customFormat="1" ht="13.5" customHeight="1">
      <c r="A52" s="2"/>
      <c r="B52" s="10"/>
      <c r="C52" s="65" t="s">
        <v>298</v>
      </c>
      <c r="D52" s="67" t="s">
        <v>285</v>
      </c>
      <c r="E52" s="67" t="s">
        <v>285</v>
      </c>
      <c r="F52" s="67" t="s">
        <v>285</v>
      </c>
      <c r="G52" s="67" t="s">
        <v>285</v>
      </c>
      <c r="H52" s="67" t="s">
        <v>285</v>
      </c>
      <c r="I52" s="67" t="s">
        <v>285</v>
      </c>
      <c r="J52" s="67" t="s">
        <v>285</v>
      </c>
      <c r="K52" s="67" t="s">
        <v>285</v>
      </c>
      <c r="L52" s="67" t="s">
        <v>285</v>
      </c>
      <c r="M52" s="67" t="s">
        <v>285</v>
      </c>
      <c r="N52" s="67" t="s">
        <v>285</v>
      </c>
      <c r="O52" s="67" t="s">
        <v>285</v>
      </c>
      <c r="P52" s="67" t="s">
        <v>285</v>
      </c>
      <c r="Q52" s="67" t="s">
        <v>285</v>
      </c>
      <c r="R52" s="67" t="s">
        <v>285</v>
      </c>
      <c r="S52" s="2"/>
      <c r="T52" s="10"/>
      <c r="U52" s="65" t="s">
        <v>300</v>
      </c>
      <c r="V52" s="49" t="s">
        <v>286</v>
      </c>
      <c r="W52" s="49" t="s">
        <v>286</v>
      </c>
      <c r="X52" s="49" t="s">
        <v>286</v>
      </c>
      <c r="Y52" s="49" t="s">
        <v>286</v>
      </c>
      <c r="Z52" s="49" t="s">
        <v>286</v>
      </c>
      <c r="AA52" s="49" t="s">
        <v>286</v>
      </c>
      <c r="AB52" s="49" t="s">
        <v>286</v>
      </c>
      <c r="AC52" s="49" t="s">
        <v>286</v>
      </c>
      <c r="AD52" s="49" t="s">
        <v>286</v>
      </c>
      <c r="AE52" s="49" t="s">
        <v>286</v>
      </c>
      <c r="AF52" s="49" t="s">
        <v>286</v>
      </c>
      <c r="AG52" s="49" t="s">
        <v>286</v>
      </c>
      <c r="AH52" s="49">
        <v>4</v>
      </c>
      <c r="AI52" s="49">
        <v>4</v>
      </c>
      <c r="AJ52" s="49" t="s">
        <v>286</v>
      </c>
      <c r="AK52" s="49" t="s">
        <v>286</v>
      </c>
      <c r="AM52" s="50"/>
      <c r="AN52" s="22"/>
      <c r="AO52" s="220"/>
      <c r="AP52" s="49"/>
    </row>
    <row r="53" spans="1:42" s="362" customFormat="1" ht="13.5" customHeight="1">
      <c r="A53" s="209"/>
      <c r="B53" s="208"/>
      <c r="C53" s="425" t="s">
        <v>259</v>
      </c>
      <c r="D53" s="60" t="s">
        <v>285</v>
      </c>
      <c r="E53" s="60" t="s">
        <v>285</v>
      </c>
      <c r="F53" s="60" t="s">
        <v>285</v>
      </c>
      <c r="G53" s="60" t="s">
        <v>285</v>
      </c>
      <c r="H53" s="60" t="s">
        <v>285</v>
      </c>
      <c r="I53" s="60" t="s">
        <v>285</v>
      </c>
      <c r="J53" s="60" t="s">
        <v>285</v>
      </c>
      <c r="K53" s="60" t="s">
        <v>285</v>
      </c>
      <c r="L53" s="60" t="s">
        <v>285</v>
      </c>
      <c r="M53" s="60" t="s">
        <v>285</v>
      </c>
      <c r="N53" s="60" t="s">
        <v>285</v>
      </c>
      <c r="O53" s="60" t="s">
        <v>285</v>
      </c>
      <c r="P53" s="60" t="s">
        <v>285</v>
      </c>
      <c r="Q53" s="60" t="s">
        <v>285</v>
      </c>
      <c r="R53" s="60" t="s">
        <v>285</v>
      </c>
      <c r="S53" s="209"/>
      <c r="T53" s="208"/>
      <c r="U53" s="425" t="s">
        <v>259</v>
      </c>
      <c r="V53" s="60" t="s">
        <v>286</v>
      </c>
      <c r="W53" s="60" t="s">
        <v>286</v>
      </c>
      <c r="X53" s="60" t="s">
        <v>286</v>
      </c>
      <c r="Y53" s="60" t="s">
        <v>286</v>
      </c>
      <c r="Z53" s="60" t="s">
        <v>286</v>
      </c>
      <c r="AA53" s="60" t="s">
        <v>286</v>
      </c>
      <c r="AB53" s="60" t="s">
        <v>286</v>
      </c>
      <c r="AC53" s="60" t="s">
        <v>286</v>
      </c>
      <c r="AD53" s="60" t="s">
        <v>286</v>
      </c>
      <c r="AE53" s="60" t="s">
        <v>286</v>
      </c>
      <c r="AF53" s="60" t="s">
        <v>286</v>
      </c>
      <c r="AG53" s="60" t="s">
        <v>286</v>
      </c>
      <c r="AH53" s="60">
        <v>5</v>
      </c>
      <c r="AI53" s="60">
        <v>1</v>
      </c>
      <c r="AJ53" s="60" t="s">
        <v>286</v>
      </c>
      <c r="AK53" s="60" t="s">
        <v>286</v>
      </c>
      <c r="AL53" s="361"/>
      <c r="AM53" s="361"/>
      <c r="AN53" s="22"/>
      <c r="AO53" s="426"/>
      <c r="AP53" s="60"/>
    </row>
    <row r="54" spans="2:42" ht="14.25" thickBot="1">
      <c r="B54" s="18"/>
      <c r="C54" s="452" t="s">
        <v>1</v>
      </c>
      <c r="D54" s="62">
        <v>0</v>
      </c>
      <c r="E54" s="62">
        <v>0</v>
      </c>
      <c r="F54" s="62">
        <v>0</v>
      </c>
      <c r="G54" s="62">
        <v>0</v>
      </c>
      <c r="H54" s="62">
        <v>0</v>
      </c>
      <c r="I54" s="62">
        <v>0</v>
      </c>
      <c r="J54" s="62">
        <v>0</v>
      </c>
      <c r="K54" s="62">
        <v>0</v>
      </c>
      <c r="L54" s="62">
        <v>0</v>
      </c>
      <c r="M54" s="62">
        <v>0</v>
      </c>
      <c r="N54" s="62">
        <v>0</v>
      </c>
      <c r="O54" s="62">
        <v>0</v>
      </c>
      <c r="P54" s="62">
        <v>0</v>
      </c>
      <c r="Q54" s="62">
        <v>0</v>
      </c>
      <c r="R54" s="62">
        <v>0</v>
      </c>
      <c r="T54" s="18"/>
      <c r="U54" s="452" t="s">
        <v>1</v>
      </c>
      <c r="V54" s="62">
        <v>0</v>
      </c>
      <c r="W54" s="62">
        <v>0</v>
      </c>
      <c r="X54" s="62">
        <v>0</v>
      </c>
      <c r="Y54" s="62">
        <v>0</v>
      </c>
      <c r="Z54" s="62">
        <v>0</v>
      </c>
      <c r="AA54" s="62">
        <v>0</v>
      </c>
      <c r="AB54" s="62">
        <v>0</v>
      </c>
      <c r="AC54" s="62">
        <v>0</v>
      </c>
      <c r="AD54" s="62">
        <v>0</v>
      </c>
      <c r="AE54" s="62">
        <v>0</v>
      </c>
      <c r="AF54" s="62">
        <v>0</v>
      </c>
      <c r="AG54" s="62">
        <v>0</v>
      </c>
      <c r="AH54" s="62">
        <v>0</v>
      </c>
      <c r="AI54" s="62">
        <v>0</v>
      </c>
      <c r="AJ54" s="206">
        <f t="shared" si="0"/>
        <v>0</v>
      </c>
      <c r="AK54" s="453">
        <v>0</v>
      </c>
      <c r="AL54" s="50"/>
      <c r="AN54" s="22"/>
      <c r="AP54" s="287"/>
    </row>
    <row r="55" spans="4:42" ht="6" customHeight="1"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V55" s="26"/>
      <c r="W55" s="26"/>
      <c r="X55" s="26"/>
      <c r="Y55" s="26"/>
      <c r="Z55" s="26"/>
      <c r="AA55" s="26"/>
      <c r="AB55" s="26"/>
      <c r="AC55" s="26"/>
      <c r="AD55" s="26"/>
      <c r="AE55" s="204"/>
      <c r="AF55" s="204"/>
      <c r="AG55" s="204"/>
      <c r="AH55" s="204"/>
      <c r="AI55" s="204"/>
      <c r="AJ55" s="204"/>
      <c r="AK55" s="449"/>
      <c r="AN55" s="22"/>
      <c r="AP55" s="287"/>
    </row>
    <row r="56" spans="2:42" ht="13.5">
      <c r="B56" s="10" t="s">
        <v>97</v>
      </c>
      <c r="C56" s="27" t="s">
        <v>116</v>
      </c>
      <c r="D56" s="46">
        <v>0</v>
      </c>
      <c r="E56" s="46">
        <v>0</v>
      </c>
      <c r="F56" s="46">
        <v>0</v>
      </c>
      <c r="G56" s="46">
        <v>0</v>
      </c>
      <c r="H56" s="46">
        <v>2</v>
      </c>
      <c r="I56" s="46">
        <v>3</v>
      </c>
      <c r="J56" s="46">
        <v>9</v>
      </c>
      <c r="K56" s="46">
        <v>8</v>
      </c>
      <c r="L56" s="46">
        <v>9</v>
      </c>
      <c r="M56" s="46">
        <v>27</v>
      </c>
      <c r="N56" s="46">
        <v>26</v>
      </c>
      <c r="O56" s="46">
        <v>33</v>
      </c>
      <c r="P56" s="46">
        <v>29</v>
      </c>
      <c r="Q56" s="46">
        <v>39</v>
      </c>
      <c r="R56" s="46">
        <v>49</v>
      </c>
      <c r="T56" s="10" t="s">
        <v>97</v>
      </c>
      <c r="U56" s="27" t="s">
        <v>116</v>
      </c>
      <c r="V56" s="46">
        <v>61</v>
      </c>
      <c r="W56" s="46">
        <v>74</v>
      </c>
      <c r="X56" s="46">
        <v>78</v>
      </c>
      <c r="Y56" s="46">
        <v>85</v>
      </c>
      <c r="Z56" s="46">
        <v>117</v>
      </c>
      <c r="AA56" s="46">
        <v>119</v>
      </c>
      <c r="AB56" s="46">
        <v>150</v>
      </c>
      <c r="AC56" s="46">
        <v>144</v>
      </c>
      <c r="AD56" s="46">
        <v>170</v>
      </c>
      <c r="AE56" s="67">
        <v>194</v>
      </c>
      <c r="AF56" s="67">
        <v>215</v>
      </c>
      <c r="AG56" s="67">
        <v>237</v>
      </c>
      <c r="AH56" s="67">
        <v>219</v>
      </c>
      <c r="AI56" s="67">
        <v>241</v>
      </c>
      <c r="AJ56" s="204">
        <f t="shared" si="0"/>
        <v>2338</v>
      </c>
      <c r="AK56" s="454">
        <v>91.07560405300077</v>
      </c>
      <c r="AM56" s="61"/>
      <c r="AN56" s="22"/>
      <c r="AP56" s="287"/>
    </row>
    <row r="57" spans="3:42" ht="13.5">
      <c r="C57" s="27" t="s">
        <v>117</v>
      </c>
      <c r="D57" s="46">
        <v>0</v>
      </c>
      <c r="E57" s="46">
        <v>0</v>
      </c>
      <c r="F57" s="46">
        <v>0</v>
      </c>
      <c r="G57" s="46">
        <v>0</v>
      </c>
      <c r="H57" s="46">
        <v>3</v>
      </c>
      <c r="I57" s="46">
        <v>3</v>
      </c>
      <c r="J57" s="46">
        <v>2</v>
      </c>
      <c r="K57" s="46">
        <v>3</v>
      </c>
      <c r="L57" s="46">
        <v>3</v>
      </c>
      <c r="M57" s="46">
        <v>4</v>
      </c>
      <c r="N57" s="46">
        <v>6</v>
      </c>
      <c r="O57" s="46">
        <v>4</v>
      </c>
      <c r="P57" s="46">
        <v>2</v>
      </c>
      <c r="Q57" s="46">
        <v>2</v>
      </c>
      <c r="R57" s="46">
        <v>4</v>
      </c>
      <c r="U57" s="27" t="s">
        <v>117</v>
      </c>
      <c r="V57" s="46">
        <v>2</v>
      </c>
      <c r="W57" s="46">
        <v>4</v>
      </c>
      <c r="X57" s="46">
        <v>2</v>
      </c>
      <c r="Y57" s="46">
        <v>1</v>
      </c>
      <c r="Z57" s="46">
        <v>3</v>
      </c>
      <c r="AA57" s="46">
        <v>3</v>
      </c>
      <c r="AB57" s="46">
        <v>3</v>
      </c>
      <c r="AC57" s="46">
        <v>4</v>
      </c>
      <c r="AD57" s="46">
        <v>3</v>
      </c>
      <c r="AE57" s="67">
        <v>3</v>
      </c>
      <c r="AF57" s="67">
        <v>3</v>
      </c>
      <c r="AG57" s="67">
        <v>6</v>
      </c>
      <c r="AH57" s="67">
        <v>6</v>
      </c>
      <c r="AI57" s="67">
        <v>6</v>
      </c>
      <c r="AJ57" s="204">
        <f t="shared" si="0"/>
        <v>85</v>
      </c>
      <c r="AK57" s="454">
        <v>3.3125487139516756</v>
      </c>
      <c r="AN57" s="22"/>
      <c r="AP57" s="287"/>
    </row>
    <row r="58" spans="2:42" ht="14.25" thickBot="1">
      <c r="B58" s="18"/>
      <c r="C58" s="29" t="s">
        <v>1</v>
      </c>
      <c r="D58" s="63">
        <v>5</v>
      </c>
      <c r="E58" s="63">
        <v>2</v>
      </c>
      <c r="F58" s="63">
        <v>5</v>
      </c>
      <c r="G58" s="63">
        <v>5</v>
      </c>
      <c r="H58" s="63">
        <v>4</v>
      </c>
      <c r="I58" s="63">
        <v>0</v>
      </c>
      <c r="J58" s="63">
        <v>1</v>
      </c>
      <c r="K58" s="63">
        <v>1</v>
      </c>
      <c r="L58" s="63">
        <v>2</v>
      </c>
      <c r="M58" s="63">
        <v>9</v>
      </c>
      <c r="N58" s="63">
        <v>6</v>
      </c>
      <c r="O58" s="63">
        <v>8</v>
      </c>
      <c r="P58" s="63">
        <v>2</v>
      </c>
      <c r="Q58" s="63">
        <v>3</v>
      </c>
      <c r="R58" s="63">
        <v>0</v>
      </c>
      <c r="T58" s="18"/>
      <c r="U58" s="29" t="s">
        <v>1</v>
      </c>
      <c r="V58" s="63">
        <v>3</v>
      </c>
      <c r="W58" s="63">
        <v>5</v>
      </c>
      <c r="X58" s="63">
        <v>1</v>
      </c>
      <c r="Y58" s="63">
        <v>5</v>
      </c>
      <c r="Z58" s="63">
        <v>6</v>
      </c>
      <c r="AA58" s="63">
        <v>7</v>
      </c>
      <c r="AB58" s="63">
        <v>3</v>
      </c>
      <c r="AC58" s="63">
        <v>4</v>
      </c>
      <c r="AD58" s="63">
        <v>8</v>
      </c>
      <c r="AE58" s="62">
        <v>8</v>
      </c>
      <c r="AF58" s="62">
        <v>6</v>
      </c>
      <c r="AG58" s="62">
        <v>12</v>
      </c>
      <c r="AH58" s="62">
        <v>7</v>
      </c>
      <c r="AI58" s="62">
        <v>16</v>
      </c>
      <c r="AJ58" s="206">
        <f t="shared" si="0"/>
        <v>144</v>
      </c>
      <c r="AK58" s="453">
        <v>5.611847233047545</v>
      </c>
      <c r="AL58" s="50"/>
      <c r="AN58" s="22"/>
      <c r="AP58" s="287"/>
    </row>
    <row r="59" spans="3:42" ht="4.5" customHeight="1">
      <c r="C59" s="1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U59" s="1"/>
      <c r="V59" s="26"/>
      <c r="W59" s="26"/>
      <c r="X59" s="26"/>
      <c r="Y59" s="26"/>
      <c r="Z59" s="26"/>
      <c r="AA59" s="26"/>
      <c r="AB59" s="26"/>
      <c r="AC59" s="26"/>
      <c r="AD59" s="26"/>
      <c r="AE59" s="204"/>
      <c r="AF59" s="204"/>
      <c r="AG59" s="204"/>
      <c r="AH59" s="204"/>
      <c r="AI59" s="204"/>
      <c r="AJ59" s="204"/>
      <c r="AK59" s="449"/>
      <c r="AN59" s="22"/>
      <c r="AP59" s="287"/>
    </row>
    <row r="60" spans="2:42" ht="13.5">
      <c r="B60" s="10" t="s">
        <v>173</v>
      </c>
      <c r="C60" s="27" t="s">
        <v>19</v>
      </c>
      <c r="D60" s="7">
        <v>0</v>
      </c>
      <c r="E60" s="7">
        <v>0</v>
      </c>
      <c r="F60" s="7">
        <v>0</v>
      </c>
      <c r="G60" s="7">
        <v>1</v>
      </c>
      <c r="H60" s="7">
        <v>0</v>
      </c>
      <c r="I60" s="7">
        <v>1</v>
      </c>
      <c r="J60" s="7">
        <v>0</v>
      </c>
      <c r="K60" s="7">
        <v>0</v>
      </c>
      <c r="L60" s="7">
        <v>0</v>
      </c>
      <c r="M60" s="7">
        <v>1</v>
      </c>
      <c r="N60" s="7">
        <v>1</v>
      </c>
      <c r="O60" s="7">
        <v>0</v>
      </c>
      <c r="P60" s="7">
        <v>1</v>
      </c>
      <c r="Q60" s="7">
        <v>2</v>
      </c>
      <c r="R60" s="7">
        <v>1</v>
      </c>
      <c r="T60" s="10" t="s">
        <v>173</v>
      </c>
      <c r="U60" s="27" t="s">
        <v>19</v>
      </c>
      <c r="V60" s="7">
        <v>0</v>
      </c>
      <c r="W60" s="7">
        <v>3</v>
      </c>
      <c r="X60" s="7">
        <v>2</v>
      </c>
      <c r="Y60" s="7">
        <v>3</v>
      </c>
      <c r="Z60" s="7">
        <v>7</v>
      </c>
      <c r="AA60" s="7">
        <v>6</v>
      </c>
      <c r="AB60" s="7">
        <v>10</v>
      </c>
      <c r="AC60" s="7">
        <v>10</v>
      </c>
      <c r="AD60" s="7">
        <v>13</v>
      </c>
      <c r="AE60" s="60">
        <v>9</v>
      </c>
      <c r="AF60" s="60">
        <v>9</v>
      </c>
      <c r="AG60" s="60">
        <v>9</v>
      </c>
      <c r="AH60" s="60">
        <v>8</v>
      </c>
      <c r="AI60" s="60">
        <v>20</v>
      </c>
      <c r="AJ60" s="58">
        <f t="shared" si="0"/>
        <v>117</v>
      </c>
      <c r="AK60" s="454">
        <v>4.55962587685113</v>
      </c>
      <c r="AM60" s="61"/>
      <c r="AN60" s="22"/>
      <c r="AP60" s="287"/>
    </row>
    <row r="61" spans="2:42" ht="13.5">
      <c r="B61" s="64" t="s">
        <v>288</v>
      </c>
      <c r="C61" s="27" t="s">
        <v>289</v>
      </c>
      <c r="D61" s="7">
        <v>0</v>
      </c>
      <c r="E61" s="7">
        <v>0</v>
      </c>
      <c r="F61" s="7">
        <v>1</v>
      </c>
      <c r="G61" s="7">
        <v>1</v>
      </c>
      <c r="H61" s="7">
        <v>2</v>
      </c>
      <c r="I61" s="7">
        <v>0</v>
      </c>
      <c r="J61" s="7">
        <v>1</v>
      </c>
      <c r="K61" s="7">
        <v>1</v>
      </c>
      <c r="L61" s="7">
        <v>5</v>
      </c>
      <c r="M61" s="7">
        <v>5</v>
      </c>
      <c r="N61" s="7">
        <v>9</v>
      </c>
      <c r="O61" s="7">
        <v>17</v>
      </c>
      <c r="P61" s="7">
        <v>11</v>
      </c>
      <c r="Q61" s="7">
        <v>13</v>
      </c>
      <c r="R61" s="7">
        <v>13</v>
      </c>
      <c r="T61" s="64" t="s">
        <v>288</v>
      </c>
      <c r="U61" s="27" t="s">
        <v>289</v>
      </c>
      <c r="V61" s="7">
        <v>18</v>
      </c>
      <c r="W61" s="7">
        <v>17</v>
      </c>
      <c r="X61" s="7">
        <v>21</v>
      </c>
      <c r="Y61" s="7">
        <v>18</v>
      </c>
      <c r="Z61" s="7">
        <v>34</v>
      </c>
      <c r="AA61" s="7">
        <v>25</v>
      </c>
      <c r="AB61" s="7">
        <v>24</v>
      </c>
      <c r="AC61" s="7">
        <v>22</v>
      </c>
      <c r="AD61" s="7">
        <v>23</v>
      </c>
      <c r="AE61" s="60">
        <v>28</v>
      </c>
      <c r="AF61" s="60">
        <v>27</v>
      </c>
      <c r="AG61" s="60">
        <v>34</v>
      </c>
      <c r="AH61" s="60">
        <v>49</v>
      </c>
      <c r="AI61" s="60">
        <v>50</v>
      </c>
      <c r="AJ61" s="58">
        <f t="shared" si="0"/>
        <v>469</v>
      </c>
      <c r="AK61" s="454">
        <v>18.27747466874513</v>
      </c>
      <c r="AN61" s="22"/>
      <c r="AP61" s="287"/>
    </row>
    <row r="62" spans="3:42" ht="13.5">
      <c r="C62" s="27" t="s">
        <v>91</v>
      </c>
      <c r="D62" s="7">
        <v>5</v>
      </c>
      <c r="E62" s="7">
        <v>1</v>
      </c>
      <c r="F62" s="7">
        <v>4</v>
      </c>
      <c r="G62" s="7">
        <v>2</v>
      </c>
      <c r="H62" s="7">
        <v>5</v>
      </c>
      <c r="I62" s="7">
        <v>3</v>
      </c>
      <c r="J62" s="7">
        <v>8</v>
      </c>
      <c r="K62" s="7">
        <v>10</v>
      </c>
      <c r="L62" s="7">
        <v>4</v>
      </c>
      <c r="M62" s="7">
        <v>31</v>
      </c>
      <c r="N62" s="7">
        <v>19</v>
      </c>
      <c r="O62" s="7">
        <v>21</v>
      </c>
      <c r="P62" s="7">
        <v>17</v>
      </c>
      <c r="Q62" s="7">
        <v>20</v>
      </c>
      <c r="R62" s="7">
        <v>24</v>
      </c>
      <c r="U62" s="27" t="s">
        <v>91</v>
      </c>
      <c r="V62" s="7">
        <v>35</v>
      </c>
      <c r="W62" s="7">
        <v>36</v>
      </c>
      <c r="X62" s="7">
        <v>38</v>
      </c>
      <c r="Y62" s="7">
        <v>43</v>
      </c>
      <c r="Z62" s="7">
        <v>47</v>
      </c>
      <c r="AA62" s="7">
        <v>46</v>
      </c>
      <c r="AB62" s="7">
        <v>53</v>
      </c>
      <c r="AC62" s="7">
        <v>43</v>
      </c>
      <c r="AD62" s="7">
        <v>52</v>
      </c>
      <c r="AE62" s="60">
        <v>55</v>
      </c>
      <c r="AF62" s="60">
        <v>54</v>
      </c>
      <c r="AG62" s="60">
        <v>46</v>
      </c>
      <c r="AH62" s="60">
        <v>51</v>
      </c>
      <c r="AI62" s="60">
        <v>60</v>
      </c>
      <c r="AJ62" s="58">
        <f t="shared" si="0"/>
        <v>833</v>
      </c>
      <c r="AK62" s="454">
        <v>32.46297739672642</v>
      </c>
      <c r="AN62" s="22"/>
      <c r="AP62" s="287"/>
    </row>
    <row r="63" spans="3:42" ht="13.5">
      <c r="C63" s="27" t="s">
        <v>20</v>
      </c>
      <c r="D63" s="7">
        <v>0</v>
      </c>
      <c r="E63" s="7">
        <v>0</v>
      </c>
      <c r="F63" s="7">
        <v>0</v>
      </c>
      <c r="G63" s="7">
        <v>1</v>
      </c>
      <c r="H63" s="7">
        <v>1</v>
      </c>
      <c r="I63" s="7">
        <v>0</v>
      </c>
      <c r="J63" s="7">
        <v>0</v>
      </c>
      <c r="K63" s="7">
        <v>0</v>
      </c>
      <c r="L63" s="7">
        <v>0</v>
      </c>
      <c r="M63" s="7">
        <v>1</v>
      </c>
      <c r="N63" s="7">
        <v>5</v>
      </c>
      <c r="O63" s="7">
        <v>1</v>
      </c>
      <c r="P63" s="7">
        <v>0</v>
      </c>
      <c r="Q63" s="7">
        <v>3</v>
      </c>
      <c r="R63" s="7">
        <v>3</v>
      </c>
      <c r="U63" s="27" t="s">
        <v>20</v>
      </c>
      <c r="V63" s="7">
        <v>2</v>
      </c>
      <c r="W63" s="7">
        <v>7</v>
      </c>
      <c r="X63" s="7">
        <v>6</v>
      </c>
      <c r="Y63" s="7">
        <v>6</v>
      </c>
      <c r="Z63" s="7">
        <v>10</v>
      </c>
      <c r="AA63" s="7">
        <v>12</v>
      </c>
      <c r="AB63" s="7">
        <v>22</v>
      </c>
      <c r="AC63" s="7">
        <v>28</v>
      </c>
      <c r="AD63" s="7">
        <v>26</v>
      </c>
      <c r="AE63" s="60">
        <v>30</v>
      </c>
      <c r="AF63" s="60">
        <v>41</v>
      </c>
      <c r="AG63" s="60">
        <v>58</v>
      </c>
      <c r="AH63" s="60">
        <v>37</v>
      </c>
      <c r="AI63" s="60">
        <v>35</v>
      </c>
      <c r="AJ63" s="58">
        <f t="shared" si="0"/>
        <v>335</v>
      </c>
      <c r="AK63" s="454">
        <v>13.055339049103662</v>
      </c>
      <c r="AN63" s="22"/>
      <c r="AP63" s="287"/>
    </row>
    <row r="64" spans="3:42" ht="13.5">
      <c r="C64" s="27" t="s">
        <v>21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U64" s="27" t="s">
        <v>21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2</v>
      </c>
      <c r="AB64" s="7">
        <v>2</v>
      </c>
      <c r="AC64" s="7">
        <v>3</v>
      </c>
      <c r="AD64" s="7">
        <v>2</v>
      </c>
      <c r="AE64" s="60">
        <v>2</v>
      </c>
      <c r="AF64" s="60">
        <v>2</v>
      </c>
      <c r="AG64" s="60">
        <v>4</v>
      </c>
      <c r="AH64" s="60">
        <v>2</v>
      </c>
      <c r="AI64" s="60">
        <v>2</v>
      </c>
      <c r="AJ64" s="58">
        <f t="shared" si="0"/>
        <v>21</v>
      </c>
      <c r="AK64" s="454">
        <v>0.779423226812159</v>
      </c>
      <c r="AN64" s="22"/>
      <c r="AP64" s="287"/>
    </row>
    <row r="65" spans="3:42" ht="13.5">
      <c r="C65" s="27" t="s">
        <v>22</v>
      </c>
      <c r="D65" s="7">
        <v>0</v>
      </c>
      <c r="E65" s="7">
        <v>1</v>
      </c>
      <c r="F65" s="7">
        <v>0</v>
      </c>
      <c r="G65" s="7">
        <v>0</v>
      </c>
      <c r="H65" s="7">
        <v>1</v>
      </c>
      <c r="I65" s="7">
        <v>2</v>
      </c>
      <c r="J65" s="7">
        <v>2</v>
      </c>
      <c r="K65" s="7">
        <v>1</v>
      </c>
      <c r="L65" s="7">
        <v>2</v>
      </c>
      <c r="M65" s="7">
        <v>1</v>
      </c>
      <c r="N65" s="7">
        <v>4</v>
      </c>
      <c r="O65" s="7">
        <v>4</v>
      </c>
      <c r="P65" s="7">
        <v>4</v>
      </c>
      <c r="Q65" s="7">
        <v>6</v>
      </c>
      <c r="R65" s="7">
        <v>10</v>
      </c>
      <c r="U65" s="27" t="s">
        <v>22</v>
      </c>
      <c r="V65" s="7">
        <v>5</v>
      </c>
      <c r="W65" s="7">
        <v>13</v>
      </c>
      <c r="X65" s="7">
        <v>11</v>
      </c>
      <c r="Y65" s="7">
        <v>10</v>
      </c>
      <c r="Z65" s="7">
        <v>16</v>
      </c>
      <c r="AA65" s="7">
        <v>24</v>
      </c>
      <c r="AB65" s="7">
        <v>27</v>
      </c>
      <c r="AC65" s="7">
        <v>27</v>
      </c>
      <c r="AD65" s="7">
        <v>36</v>
      </c>
      <c r="AE65" s="60">
        <v>45</v>
      </c>
      <c r="AF65" s="60">
        <v>60</v>
      </c>
      <c r="AG65" s="60">
        <v>57</v>
      </c>
      <c r="AH65" s="60">
        <v>43</v>
      </c>
      <c r="AI65" s="60">
        <v>49</v>
      </c>
      <c r="AJ65" s="58">
        <f t="shared" si="0"/>
        <v>461</v>
      </c>
      <c r="AK65" s="454">
        <v>17.965705378020267</v>
      </c>
      <c r="AN65" s="22"/>
      <c r="AP65" s="287"/>
    </row>
    <row r="66" spans="3:42" ht="13.5">
      <c r="C66" s="27" t="s">
        <v>23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2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U66" s="27" t="s">
        <v>23</v>
      </c>
      <c r="V66" s="7">
        <v>1</v>
      </c>
      <c r="W66" s="7">
        <v>1</v>
      </c>
      <c r="X66" s="7">
        <v>2</v>
      </c>
      <c r="Y66" s="7">
        <v>5</v>
      </c>
      <c r="Z66" s="7">
        <v>9</v>
      </c>
      <c r="AA66" s="7">
        <v>7</v>
      </c>
      <c r="AB66" s="7">
        <v>8</v>
      </c>
      <c r="AC66" s="7">
        <v>5</v>
      </c>
      <c r="AD66" s="7">
        <v>12</v>
      </c>
      <c r="AE66" s="60">
        <v>11</v>
      </c>
      <c r="AF66" s="60">
        <v>9</v>
      </c>
      <c r="AG66" s="60">
        <v>12</v>
      </c>
      <c r="AH66" s="60">
        <v>16</v>
      </c>
      <c r="AI66" s="60">
        <v>22</v>
      </c>
      <c r="AJ66" s="58">
        <f t="shared" si="0"/>
        <v>122</v>
      </c>
      <c r="AK66" s="454">
        <v>4.75448168355417</v>
      </c>
      <c r="AN66" s="22"/>
      <c r="AP66" s="287"/>
    </row>
    <row r="67" spans="1:42" ht="14.25" thickBot="1">
      <c r="A67" s="18"/>
      <c r="B67" s="18"/>
      <c r="C67" s="29" t="s">
        <v>9</v>
      </c>
      <c r="D67" s="63">
        <v>0</v>
      </c>
      <c r="E67" s="63">
        <v>0</v>
      </c>
      <c r="F67" s="63">
        <v>0</v>
      </c>
      <c r="G67" s="63">
        <v>0</v>
      </c>
      <c r="H67" s="63">
        <v>0</v>
      </c>
      <c r="I67" s="63">
        <v>0</v>
      </c>
      <c r="J67" s="63">
        <v>1</v>
      </c>
      <c r="K67" s="63">
        <v>0</v>
      </c>
      <c r="L67" s="63">
        <v>1</v>
      </c>
      <c r="M67" s="63">
        <v>1</v>
      </c>
      <c r="N67" s="63">
        <v>0</v>
      </c>
      <c r="O67" s="63">
        <v>2</v>
      </c>
      <c r="P67" s="63">
        <v>0</v>
      </c>
      <c r="Q67" s="63">
        <v>0</v>
      </c>
      <c r="R67" s="63">
        <v>2</v>
      </c>
      <c r="S67" s="18"/>
      <c r="T67" s="18"/>
      <c r="U67" s="29" t="s">
        <v>9</v>
      </c>
      <c r="V67" s="63">
        <v>5</v>
      </c>
      <c r="W67" s="63">
        <v>6</v>
      </c>
      <c r="X67" s="63">
        <v>1</v>
      </c>
      <c r="Y67" s="63">
        <v>6</v>
      </c>
      <c r="Z67" s="63">
        <v>3</v>
      </c>
      <c r="AA67" s="63">
        <v>7</v>
      </c>
      <c r="AB67" s="63">
        <v>10</v>
      </c>
      <c r="AC67" s="63">
        <v>14</v>
      </c>
      <c r="AD67" s="63">
        <v>17</v>
      </c>
      <c r="AE67" s="62">
        <v>25</v>
      </c>
      <c r="AF67" s="62">
        <v>22</v>
      </c>
      <c r="AG67" s="62">
        <v>35</v>
      </c>
      <c r="AH67" s="62">
        <v>26</v>
      </c>
      <c r="AI67" s="62">
        <v>25</v>
      </c>
      <c r="AJ67" s="206">
        <f>SUM(D67:R67,V67:AI67)</f>
        <v>209</v>
      </c>
      <c r="AK67" s="453">
        <v>8.144972720187061</v>
      </c>
      <c r="AL67" s="50"/>
      <c r="AN67" s="22"/>
      <c r="AP67" s="287"/>
    </row>
    <row r="68" spans="2:35" ht="13.5">
      <c r="B68" s="1" t="s">
        <v>290</v>
      </c>
      <c r="T68" s="1"/>
      <c r="AE68" s="214"/>
      <c r="AF68" s="214"/>
      <c r="AG68" s="214"/>
      <c r="AH68" s="214"/>
      <c r="AI68" s="214"/>
    </row>
    <row r="69" spans="2:20" ht="13.5">
      <c r="B69" s="1" t="s">
        <v>291</v>
      </c>
      <c r="T69" s="1"/>
    </row>
    <row r="70" ht="13.5">
      <c r="AH70" s="214"/>
    </row>
    <row r="71" ht="13.5">
      <c r="AH71" s="214"/>
    </row>
  </sheetData>
  <sheetProtection/>
  <printOptions/>
  <pageMargins left="0.6299212598425197" right="0.5511811023622047" top="0.5905511811023623" bottom="0.4724409448818898" header="0.2755905511811024" footer="0.4724409448818898"/>
  <pageSetup horizontalDpi="600" verticalDpi="600" orientation="portrait" paperSize="9" scale="89" r:id="rId1"/>
  <colBreaks count="1" manualBreakCount="1">
    <brk id="18" max="60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P6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6.25390625" style="10" customWidth="1"/>
    <col min="2" max="2" width="8.50390625" style="10" customWidth="1"/>
    <col min="3" max="3" width="12.125" style="10" customWidth="1"/>
    <col min="4" max="17" width="4.50390625" style="10" customWidth="1"/>
    <col min="18" max="18" width="4.875" style="10" customWidth="1"/>
    <col min="19" max="19" width="6.25390625" style="10" customWidth="1"/>
    <col min="20" max="20" width="8.50390625" style="10" customWidth="1"/>
    <col min="21" max="21" width="12.125" style="10" customWidth="1"/>
    <col min="22" max="30" width="4.875" style="10" customWidth="1"/>
    <col min="31" max="35" width="4.875" style="208" customWidth="1"/>
    <col min="36" max="36" width="5.125" style="208" customWidth="1"/>
    <col min="37" max="37" width="6.50390625" style="456" customWidth="1"/>
    <col min="38" max="38" width="8.875" style="3" customWidth="1"/>
    <col min="39" max="39" width="6.875" style="10" bestFit="1" customWidth="1"/>
    <col min="40" max="40" width="9.00390625" style="10" customWidth="1"/>
    <col min="41" max="41" width="9.00390625" style="256" customWidth="1"/>
    <col min="42" max="16384" width="9.00390625" style="10" customWidth="1"/>
  </cols>
  <sheetData>
    <row r="1" ht="21" customHeight="1">
      <c r="A1" s="48" t="s">
        <v>150</v>
      </c>
    </row>
    <row r="2" spans="1:19" ht="21" customHeight="1" thickBot="1">
      <c r="A2" s="48" t="s">
        <v>151</v>
      </c>
      <c r="S2" s="48"/>
    </row>
    <row r="3" spans="1:37" ht="14.25" thickBot="1">
      <c r="A3" s="5" t="s">
        <v>93</v>
      </c>
      <c r="B3" s="4" t="s">
        <v>94</v>
      </c>
      <c r="C3" s="4" t="s">
        <v>95</v>
      </c>
      <c r="D3" s="4">
        <v>1985</v>
      </c>
      <c r="E3" s="4">
        <v>1986</v>
      </c>
      <c r="F3" s="4">
        <v>1987</v>
      </c>
      <c r="G3" s="4">
        <v>1988</v>
      </c>
      <c r="H3" s="4">
        <v>1989</v>
      </c>
      <c r="I3" s="4">
        <v>1990</v>
      </c>
      <c r="J3" s="4">
        <v>1991</v>
      </c>
      <c r="K3" s="4">
        <v>1992</v>
      </c>
      <c r="L3" s="4">
        <v>1993</v>
      </c>
      <c r="M3" s="4">
        <v>1994</v>
      </c>
      <c r="N3" s="4">
        <v>1995</v>
      </c>
      <c r="O3" s="4">
        <v>1996</v>
      </c>
      <c r="P3" s="4">
        <v>1997</v>
      </c>
      <c r="Q3" s="4">
        <v>1998</v>
      </c>
      <c r="R3" s="4">
        <v>1999</v>
      </c>
      <c r="S3" s="5" t="s">
        <v>93</v>
      </c>
      <c r="T3" s="4" t="s">
        <v>94</v>
      </c>
      <c r="U3" s="4" t="s">
        <v>95</v>
      </c>
      <c r="V3" s="4">
        <v>2000</v>
      </c>
      <c r="W3" s="4">
        <v>2001</v>
      </c>
      <c r="X3" s="4">
        <v>2002</v>
      </c>
      <c r="Y3" s="4">
        <v>2003</v>
      </c>
      <c r="Z3" s="4">
        <v>2004</v>
      </c>
      <c r="AA3" s="4">
        <v>2005</v>
      </c>
      <c r="AB3" s="4">
        <v>2006</v>
      </c>
      <c r="AC3" s="4">
        <v>2007</v>
      </c>
      <c r="AD3" s="4">
        <v>2008</v>
      </c>
      <c r="AE3" s="4">
        <v>2009</v>
      </c>
      <c r="AF3" s="4">
        <v>2010</v>
      </c>
      <c r="AG3" s="4">
        <v>2011</v>
      </c>
      <c r="AH3" s="4">
        <v>2012</v>
      </c>
      <c r="AI3" s="4">
        <v>2013</v>
      </c>
      <c r="AJ3" s="4" t="s">
        <v>16</v>
      </c>
      <c r="AK3" s="447" t="s">
        <v>73</v>
      </c>
    </row>
    <row r="4" spans="1:42" ht="21" customHeight="1">
      <c r="A4" s="20" t="s">
        <v>87</v>
      </c>
      <c r="B4" s="21"/>
      <c r="C4" s="21" t="s">
        <v>16</v>
      </c>
      <c r="D4" s="66">
        <v>0</v>
      </c>
      <c r="E4" s="66">
        <v>0</v>
      </c>
      <c r="F4" s="66">
        <v>6</v>
      </c>
      <c r="G4" s="66">
        <v>1</v>
      </c>
      <c r="H4" s="66">
        <v>14</v>
      </c>
      <c r="I4" s="66">
        <v>5</v>
      </c>
      <c r="J4" s="66">
        <v>16</v>
      </c>
      <c r="K4" s="66">
        <v>14</v>
      </c>
      <c r="L4" s="66">
        <v>15</v>
      </c>
      <c r="M4" s="66">
        <v>31</v>
      </c>
      <c r="N4" s="66">
        <v>16</v>
      </c>
      <c r="O4" s="66">
        <v>35</v>
      </c>
      <c r="P4" s="66">
        <v>29</v>
      </c>
      <c r="Q4" s="66">
        <v>34</v>
      </c>
      <c r="R4" s="66">
        <v>38</v>
      </c>
      <c r="S4" s="20" t="s">
        <v>87</v>
      </c>
      <c r="T4" s="21"/>
      <c r="U4" s="21" t="s">
        <v>16</v>
      </c>
      <c r="V4" s="66">
        <v>26</v>
      </c>
      <c r="W4" s="66">
        <v>38</v>
      </c>
      <c r="X4" s="66">
        <v>30</v>
      </c>
      <c r="Y4" s="66">
        <v>24</v>
      </c>
      <c r="Z4" s="66">
        <v>37</v>
      </c>
      <c r="AA4" s="66">
        <v>29</v>
      </c>
      <c r="AB4" s="66">
        <v>41</v>
      </c>
      <c r="AC4" s="66">
        <v>26</v>
      </c>
      <c r="AD4" s="66">
        <v>28</v>
      </c>
      <c r="AE4" s="66">
        <v>32</v>
      </c>
      <c r="AF4" s="66">
        <v>28</v>
      </c>
      <c r="AG4" s="66">
        <f>SUM(AG6:AG22)</f>
        <v>36</v>
      </c>
      <c r="AH4" s="66">
        <f>SUM(AH6:AH17)</f>
        <v>26</v>
      </c>
      <c r="AI4" s="66">
        <f>SUM(AI6:AI17)</f>
        <v>26</v>
      </c>
      <c r="AJ4" s="66">
        <f>SUM(D4:R4,V4:AI4)</f>
        <v>681</v>
      </c>
      <c r="AK4" s="448">
        <v>100</v>
      </c>
      <c r="AN4" s="22"/>
      <c r="AP4" s="287"/>
    </row>
    <row r="5" spans="3:42" ht="6" customHeight="1">
      <c r="C5" s="57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U5" s="57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449"/>
      <c r="AN5" s="22"/>
      <c r="AP5" s="287"/>
    </row>
    <row r="6" spans="2:42" ht="13.5" customHeight="1">
      <c r="B6" s="10" t="s">
        <v>115</v>
      </c>
      <c r="C6" s="59" t="s">
        <v>7</v>
      </c>
      <c r="D6" s="67">
        <v>0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v>0</v>
      </c>
      <c r="O6" s="67">
        <v>0</v>
      </c>
      <c r="P6" s="67">
        <v>0</v>
      </c>
      <c r="Q6" s="67">
        <v>0</v>
      </c>
      <c r="R6" s="67">
        <v>0</v>
      </c>
      <c r="T6" s="10" t="s">
        <v>115</v>
      </c>
      <c r="U6" s="59" t="s">
        <v>7</v>
      </c>
      <c r="V6" s="67">
        <v>0</v>
      </c>
      <c r="W6" s="67">
        <v>0</v>
      </c>
      <c r="X6" s="67">
        <v>0</v>
      </c>
      <c r="Y6" s="67">
        <v>0</v>
      </c>
      <c r="Z6" s="67">
        <v>0</v>
      </c>
      <c r="AA6" s="67">
        <v>0</v>
      </c>
      <c r="AB6" s="67">
        <v>0</v>
      </c>
      <c r="AC6" s="67">
        <v>0</v>
      </c>
      <c r="AD6" s="67">
        <v>0</v>
      </c>
      <c r="AE6" s="67">
        <v>0</v>
      </c>
      <c r="AF6" s="67">
        <v>0</v>
      </c>
      <c r="AG6" s="67">
        <v>0</v>
      </c>
      <c r="AH6" s="67">
        <v>0</v>
      </c>
      <c r="AI6" s="67">
        <v>0</v>
      </c>
      <c r="AJ6" s="204">
        <f aca="true" t="shared" si="0" ref="AJ6:AJ66">SUM(D6:R6,V6:AI6)</f>
        <v>0</v>
      </c>
      <c r="AK6" s="449">
        <v>0</v>
      </c>
      <c r="AL6" s="50"/>
      <c r="AM6" s="61"/>
      <c r="AN6" s="22"/>
      <c r="AP6" s="287"/>
    </row>
    <row r="7" spans="3:42" ht="13.5" customHeight="1">
      <c r="C7" s="420" t="s">
        <v>6</v>
      </c>
      <c r="D7" s="49">
        <v>0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v>0</v>
      </c>
      <c r="O7" s="49">
        <v>0</v>
      </c>
      <c r="P7" s="49">
        <v>0</v>
      </c>
      <c r="Q7" s="49">
        <v>0</v>
      </c>
      <c r="R7" s="49">
        <v>0</v>
      </c>
      <c r="U7" s="420" t="s">
        <v>6</v>
      </c>
      <c r="V7" s="49">
        <v>0</v>
      </c>
      <c r="W7" s="49">
        <v>0</v>
      </c>
      <c r="X7" s="49">
        <v>0</v>
      </c>
      <c r="Y7" s="49">
        <v>0</v>
      </c>
      <c r="Z7" s="49">
        <v>0</v>
      </c>
      <c r="AA7" s="49">
        <v>0</v>
      </c>
      <c r="AB7" s="49">
        <v>0</v>
      </c>
      <c r="AC7" s="49">
        <v>0</v>
      </c>
      <c r="AD7" s="49">
        <v>0</v>
      </c>
      <c r="AE7" s="49">
        <v>0</v>
      </c>
      <c r="AF7" s="49">
        <v>0</v>
      </c>
      <c r="AG7" s="49">
        <v>0</v>
      </c>
      <c r="AH7" s="49">
        <v>0</v>
      </c>
      <c r="AI7" s="49">
        <v>0</v>
      </c>
      <c r="AJ7" s="201">
        <f t="shared" si="0"/>
        <v>0</v>
      </c>
      <c r="AK7" s="450">
        <v>0</v>
      </c>
      <c r="AL7" s="50"/>
      <c r="AN7" s="22"/>
      <c r="AP7" s="287"/>
    </row>
    <row r="8" spans="3:42" ht="13.5" customHeight="1">
      <c r="C8" s="420" t="s">
        <v>105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1</v>
      </c>
      <c r="K8" s="49">
        <v>3</v>
      </c>
      <c r="L8" s="49">
        <v>1</v>
      </c>
      <c r="M8" s="49">
        <v>3</v>
      </c>
      <c r="N8" s="49">
        <v>2</v>
      </c>
      <c r="O8" s="49">
        <v>0</v>
      </c>
      <c r="P8" s="49">
        <v>2</v>
      </c>
      <c r="Q8" s="49">
        <v>3</v>
      </c>
      <c r="R8" s="49">
        <v>2</v>
      </c>
      <c r="U8" s="420" t="s">
        <v>105</v>
      </c>
      <c r="V8" s="49">
        <v>0</v>
      </c>
      <c r="W8" s="49">
        <v>4</v>
      </c>
      <c r="X8" s="49">
        <v>1</v>
      </c>
      <c r="Y8" s="49">
        <v>2</v>
      </c>
      <c r="Z8" s="49">
        <v>1</v>
      </c>
      <c r="AA8" s="49">
        <v>1</v>
      </c>
      <c r="AB8" s="49">
        <v>0</v>
      </c>
      <c r="AC8" s="49">
        <v>1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201">
        <f t="shared" si="0"/>
        <v>27</v>
      </c>
      <c r="AK8" s="450">
        <v>3.9647577092511015</v>
      </c>
      <c r="AL8" s="50"/>
      <c r="AN8" s="22"/>
      <c r="AP8" s="287"/>
    </row>
    <row r="9" spans="3:42" ht="13.5" customHeight="1">
      <c r="C9" s="422" t="s">
        <v>106</v>
      </c>
      <c r="D9" s="67">
        <v>0</v>
      </c>
      <c r="E9" s="67">
        <v>0</v>
      </c>
      <c r="F9" s="67">
        <v>3</v>
      </c>
      <c r="G9" s="67">
        <v>1</v>
      </c>
      <c r="H9" s="67">
        <v>4</v>
      </c>
      <c r="I9" s="67">
        <v>2</v>
      </c>
      <c r="J9" s="67">
        <v>3</v>
      </c>
      <c r="K9" s="67">
        <v>4</v>
      </c>
      <c r="L9" s="67">
        <v>1</v>
      </c>
      <c r="M9" s="67">
        <v>6</v>
      </c>
      <c r="N9" s="67">
        <v>3</v>
      </c>
      <c r="O9" s="67">
        <v>7</v>
      </c>
      <c r="P9" s="67">
        <v>7</v>
      </c>
      <c r="Q9" s="67">
        <v>5</v>
      </c>
      <c r="R9" s="67">
        <v>6</v>
      </c>
      <c r="U9" s="422" t="s">
        <v>106</v>
      </c>
      <c r="V9" s="67">
        <v>5</v>
      </c>
      <c r="W9" s="67">
        <v>12</v>
      </c>
      <c r="X9" s="67">
        <v>4</v>
      </c>
      <c r="Y9" s="67">
        <v>2</v>
      </c>
      <c r="Z9" s="67">
        <v>5</v>
      </c>
      <c r="AA9" s="67">
        <v>5</v>
      </c>
      <c r="AB9" s="67">
        <v>2</v>
      </c>
      <c r="AC9" s="67">
        <v>2</v>
      </c>
      <c r="AD9" s="67">
        <v>0</v>
      </c>
      <c r="AE9" s="67">
        <v>0</v>
      </c>
      <c r="AF9" s="67">
        <v>3</v>
      </c>
      <c r="AG9" s="67">
        <v>2</v>
      </c>
      <c r="AH9" s="67">
        <v>1</v>
      </c>
      <c r="AI9" s="67">
        <v>1</v>
      </c>
      <c r="AJ9" s="204">
        <f t="shared" si="0"/>
        <v>96</v>
      </c>
      <c r="AK9" s="449">
        <v>14.096916299559473</v>
      </c>
      <c r="AN9" s="22"/>
      <c r="AP9" s="287"/>
    </row>
    <row r="10" spans="3:42" ht="13.5" customHeight="1">
      <c r="C10" s="422" t="s">
        <v>107</v>
      </c>
      <c r="D10" s="67">
        <v>0</v>
      </c>
      <c r="E10" s="67">
        <v>0</v>
      </c>
      <c r="F10" s="67">
        <v>1</v>
      </c>
      <c r="G10" s="67">
        <v>0</v>
      </c>
      <c r="H10" s="67">
        <v>6</v>
      </c>
      <c r="I10" s="67">
        <v>1</v>
      </c>
      <c r="J10" s="67">
        <v>7</v>
      </c>
      <c r="K10" s="67">
        <v>3</v>
      </c>
      <c r="L10" s="67">
        <v>6</v>
      </c>
      <c r="M10" s="67">
        <v>11</v>
      </c>
      <c r="N10" s="67">
        <v>2</v>
      </c>
      <c r="O10" s="67">
        <v>14</v>
      </c>
      <c r="P10" s="67">
        <v>5</v>
      </c>
      <c r="Q10" s="67">
        <v>10</v>
      </c>
      <c r="R10" s="67">
        <v>8</v>
      </c>
      <c r="U10" s="422" t="s">
        <v>107</v>
      </c>
      <c r="V10" s="67">
        <v>8</v>
      </c>
      <c r="W10" s="67">
        <v>3</v>
      </c>
      <c r="X10" s="67">
        <v>4</v>
      </c>
      <c r="Y10" s="67">
        <v>6</v>
      </c>
      <c r="Z10" s="67">
        <v>8</v>
      </c>
      <c r="AA10" s="67">
        <v>4</v>
      </c>
      <c r="AB10" s="67">
        <v>9</v>
      </c>
      <c r="AC10" s="67">
        <v>9</v>
      </c>
      <c r="AD10" s="67">
        <v>3</v>
      </c>
      <c r="AE10" s="67">
        <v>6</v>
      </c>
      <c r="AF10" s="67">
        <v>8</v>
      </c>
      <c r="AG10" s="67">
        <v>5</v>
      </c>
      <c r="AH10" s="67">
        <v>6</v>
      </c>
      <c r="AI10" s="67">
        <v>7</v>
      </c>
      <c r="AJ10" s="204">
        <f t="shared" si="0"/>
        <v>160</v>
      </c>
      <c r="AK10" s="449">
        <v>23.494860499265783</v>
      </c>
      <c r="AN10" s="22"/>
      <c r="AP10" s="287"/>
    </row>
    <row r="11" spans="3:42" ht="13.5" customHeight="1">
      <c r="C11" s="420" t="s">
        <v>108</v>
      </c>
      <c r="D11" s="49">
        <v>0</v>
      </c>
      <c r="E11" s="49">
        <v>0</v>
      </c>
      <c r="F11" s="49">
        <v>2</v>
      </c>
      <c r="G11" s="49">
        <v>0</v>
      </c>
      <c r="H11" s="49">
        <v>2</v>
      </c>
      <c r="I11" s="49">
        <v>0</v>
      </c>
      <c r="J11" s="49">
        <v>3</v>
      </c>
      <c r="K11" s="49">
        <v>2</v>
      </c>
      <c r="L11" s="49">
        <v>4</v>
      </c>
      <c r="M11" s="49">
        <v>3</v>
      </c>
      <c r="N11" s="49">
        <v>2</v>
      </c>
      <c r="O11" s="49">
        <v>4</v>
      </c>
      <c r="P11" s="49">
        <v>4</v>
      </c>
      <c r="Q11" s="49">
        <v>2</v>
      </c>
      <c r="R11" s="49">
        <v>8</v>
      </c>
      <c r="U11" s="420" t="s">
        <v>108</v>
      </c>
      <c r="V11" s="49">
        <v>4</v>
      </c>
      <c r="W11" s="49">
        <v>6</v>
      </c>
      <c r="X11" s="49">
        <v>5</v>
      </c>
      <c r="Y11" s="49">
        <v>3</v>
      </c>
      <c r="Z11" s="49">
        <v>8</v>
      </c>
      <c r="AA11" s="49">
        <v>8</v>
      </c>
      <c r="AB11" s="49">
        <v>9</v>
      </c>
      <c r="AC11" s="49">
        <v>2</v>
      </c>
      <c r="AD11" s="49">
        <v>7</v>
      </c>
      <c r="AE11" s="49">
        <v>4</v>
      </c>
      <c r="AF11" s="49">
        <v>5</v>
      </c>
      <c r="AG11" s="49">
        <v>6</v>
      </c>
      <c r="AH11" s="49">
        <v>2</v>
      </c>
      <c r="AI11" s="49">
        <v>4</v>
      </c>
      <c r="AJ11" s="201">
        <f t="shared" si="0"/>
        <v>109</v>
      </c>
      <c r="AK11" s="450">
        <v>16.005873715124817</v>
      </c>
      <c r="AN11" s="22"/>
      <c r="AP11" s="287"/>
    </row>
    <row r="12" spans="3:42" ht="13.5" customHeight="1">
      <c r="C12" s="420" t="s">
        <v>109</v>
      </c>
      <c r="D12" s="49">
        <v>0</v>
      </c>
      <c r="E12" s="49">
        <v>0</v>
      </c>
      <c r="F12" s="49">
        <v>0</v>
      </c>
      <c r="G12" s="49">
        <v>0</v>
      </c>
      <c r="H12" s="49">
        <v>1</v>
      </c>
      <c r="I12" s="49">
        <v>0</v>
      </c>
      <c r="J12" s="49">
        <v>0</v>
      </c>
      <c r="K12" s="49">
        <v>1</v>
      </c>
      <c r="L12" s="49">
        <v>1</v>
      </c>
      <c r="M12" s="49">
        <v>3</v>
      </c>
      <c r="N12" s="49">
        <v>3</v>
      </c>
      <c r="O12" s="49">
        <v>2</v>
      </c>
      <c r="P12" s="49">
        <v>2</v>
      </c>
      <c r="Q12" s="49">
        <v>4</v>
      </c>
      <c r="R12" s="49">
        <v>2</v>
      </c>
      <c r="U12" s="420" t="s">
        <v>109</v>
      </c>
      <c r="V12" s="49">
        <v>2</v>
      </c>
      <c r="W12" s="49">
        <v>4</v>
      </c>
      <c r="X12" s="49">
        <v>5</v>
      </c>
      <c r="Y12" s="49">
        <v>5</v>
      </c>
      <c r="Z12" s="49">
        <v>4</v>
      </c>
      <c r="AA12" s="49">
        <v>3</v>
      </c>
      <c r="AB12" s="49">
        <v>7</v>
      </c>
      <c r="AC12" s="49">
        <v>5</v>
      </c>
      <c r="AD12" s="49">
        <v>2</v>
      </c>
      <c r="AE12" s="49">
        <v>6</v>
      </c>
      <c r="AF12" s="49">
        <v>2</v>
      </c>
      <c r="AG12" s="49">
        <v>8</v>
      </c>
      <c r="AH12" s="49">
        <v>8</v>
      </c>
      <c r="AI12" s="49">
        <v>5</v>
      </c>
      <c r="AJ12" s="201">
        <f t="shared" si="0"/>
        <v>85</v>
      </c>
      <c r="AK12" s="450">
        <v>12.481644640234949</v>
      </c>
      <c r="AN12" s="22"/>
      <c r="AP12" s="287"/>
    </row>
    <row r="13" spans="3:42" ht="13.5" customHeight="1">
      <c r="C13" s="59" t="s">
        <v>110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2</v>
      </c>
      <c r="J13" s="67">
        <v>1</v>
      </c>
      <c r="K13" s="67">
        <v>1</v>
      </c>
      <c r="L13" s="67">
        <v>0</v>
      </c>
      <c r="M13" s="67">
        <v>2</v>
      </c>
      <c r="N13" s="67">
        <v>0</v>
      </c>
      <c r="O13" s="67">
        <v>1</v>
      </c>
      <c r="P13" s="67">
        <v>2</v>
      </c>
      <c r="Q13" s="67">
        <v>1</v>
      </c>
      <c r="R13" s="67">
        <v>1</v>
      </c>
      <c r="U13" s="59" t="s">
        <v>110</v>
      </c>
      <c r="V13" s="67">
        <v>1</v>
      </c>
      <c r="W13" s="67">
        <v>3</v>
      </c>
      <c r="X13" s="67">
        <v>5</v>
      </c>
      <c r="Y13" s="67">
        <v>1</v>
      </c>
      <c r="Z13" s="67">
        <v>4</v>
      </c>
      <c r="AA13" s="67">
        <v>3</v>
      </c>
      <c r="AB13" s="67">
        <v>3</v>
      </c>
      <c r="AC13" s="67">
        <v>2</v>
      </c>
      <c r="AD13" s="67">
        <v>4</v>
      </c>
      <c r="AE13" s="67">
        <v>6</v>
      </c>
      <c r="AF13" s="67">
        <v>2</v>
      </c>
      <c r="AG13" s="67">
        <v>5</v>
      </c>
      <c r="AH13" s="67">
        <v>4</v>
      </c>
      <c r="AI13" s="67">
        <v>3</v>
      </c>
      <c r="AJ13" s="204">
        <f t="shared" si="0"/>
        <v>57</v>
      </c>
      <c r="AK13" s="449">
        <v>8.370044052863436</v>
      </c>
      <c r="AN13" s="22"/>
      <c r="AP13" s="287"/>
    </row>
    <row r="14" spans="3:42" ht="13.5" customHeight="1">
      <c r="C14" s="59" t="s">
        <v>111</v>
      </c>
      <c r="D14" s="67">
        <v>0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1</v>
      </c>
      <c r="M14" s="67">
        <v>0</v>
      </c>
      <c r="N14" s="67">
        <v>1</v>
      </c>
      <c r="O14" s="67">
        <v>2</v>
      </c>
      <c r="P14" s="67">
        <v>0</v>
      </c>
      <c r="Q14" s="67">
        <v>4</v>
      </c>
      <c r="R14" s="67">
        <v>3</v>
      </c>
      <c r="U14" s="59" t="s">
        <v>111</v>
      </c>
      <c r="V14" s="67">
        <v>2</v>
      </c>
      <c r="W14" s="67">
        <v>2</v>
      </c>
      <c r="X14" s="67">
        <v>2</v>
      </c>
      <c r="Y14" s="67">
        <v>1</v>
      </c>
      <c r="Z14" s="67">
        <v>1</v>
      </c>
      <c r="AA14" s="67">
        <v>2</v>
      </c>
      <c r="AB14" s="67">
        <v>3</v>
      </c>
      <c r="AC14" s="67">
        <v>0</v>
      </c>
      <c r="AD14" s="67">
        <v>3</v>
      </c>
      <c r="AE14" s="67">
        <v>2</v>
      </c>
      <c r="AF14" s="67">
        <v>1</v>
      </c>
      <c r="AG14" s="67">
        <v>3</v>
      </c>
      <c r="AH14" s="67">
        <v>2</v>
      </c>
      <c r="AI14" s="67">
        <v>1</v>
      </c>
      <c r="AJ14" s="204">
        <f t="shared" si="0"/>
        <v>36</v>
      </c>
      <c r="AK14" s="449">
        <v>5.286343612334802</v>
      </c>
      <c r="AN14" s="22"/>
      <c r="AP14" s="287"/>
    </row>
    <row r="15" spans="3:42" ht="13.5" customHeight="1">
      <c r="C15" s="423" t="s">
        <v>112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1</v>
      </c>
      <c r="K15" s="49">
        <v>0</v>
      </c>
      <c r="L15" s="49">
        <v>0</v>
      </c>
      <c r="M15" s="49">
        <v>2</v>
      </c>
      <c r="N15" s="49">
        <v>2</v>
      </c>
      <c r="O15" s="49">
        <v>3</v>
      </c>
      <c r="P15" s="49">
        <v>3</v>
      </c>
      <c r="Q15" s="49">
        <v>2</v>
      </c>
      <c r="R15" s="49">
        <v>3</v>
      </c>
      <c r="U15" s="423" t="s">
        <v>112</v>
      </c>
      <c r="V15" s="49">
        <v>1</v>
      </c>
      <c r="W15" s="49">
        <v>3</v>
      </c>
      <c r="X15" s="49">
        <v>0</v>
      </c>
      <c r="Y15" s="49">
        <v>1</v>
      </c>
      <c r="Z15" s="49">
        <v>0</v>
      </c>
      <c r="AA15" s="49">
        <v>2</v>
      </c>
      <c r="AB15" s="49">
        <v>1</v>
      </c>
      <c r="AC15" s="49">
        <v>3</v>
      </c>
      <c r="AD15" s="49">
        <v>1</v>
      </c>
      <c r="AE15" s="49">
        <v>0</v>
      </c>
      <c r="AF15" s="49">
        <v>4</v>
      </c>
      <c r="AG15" s="49">
        <v>3</v>
      </c>
      <c r="AH15" s="49">
        <v>2</v>
      </c>
      <c r="AI15" s="49">
        <v>1</v>
      </c>
      <c r="AJ15" s="201">
        <f t="shared" si="0"/>
        <v>38</v>
      </c>
      <c r="AK15" s="450">
        <v>5.580029368575625</v>
      </c>
      <c r="AN15" s="22"/>
      <c r="AP15" s="287"/>
    </row>
    <row r="16" spans="3:42" ht="13.5" customHeight="1">
      <c r="C16" s="423" t="s">
        <v>113</v>
      </c>
      <c r="D16" s="49">
        <v>0</v>
      </c>
      <c r="E16" s="49">
        <v>0</v>
      </c>
      <c r="F16" s="49">
        <v>0</v>
      </c>
      <c r="G16" s="49">
        <v>0</v>
      </c>
      <c r="H16" s="49">
        <v>1</v>
      </c>
      <c r="I16" s="49">
        <v>0</v>
      </c>
      <c r="J16" s="49">
        <v>0</v>
      </c>
      <c r="K16" s="49">
        <v>0</v>
      </c>
      <c r="L16" s="49">
        <v>1</v>
      </c>
      <c r="M16" s="49">
        <v>1</v>
      </c>
      <c r="N16" s="49">
        <v>0</v>
      </c>
      <c r="O16" s="49">
        <v>2</v>
      </c>
      <c r="P16" s="49">
        <v>0</v>
      </c>
      <c r="Q16" s="49">
        <v>2</v>
      </c>
      <c r="R16" s="49">
        <v>4</v>
      </c>
      <c r="U16" s="423" t="s">
        <v>113</v>
      </c>
      <c r="V16" s="49">
        <v>3</v>
      </c>
      <c r="W16" s="49">
        <v>1</v>
      </c>
      <c r="X16" s="49">
        <v>4</v>
      </c>
      <c r="Y16" s="49">
        <v>2</v>
      </c>
      <c r="Z16" s="49">
        <v>5</v>
      </c>
      <c r="AA16" s="49">
        <v>1</v>
      </c>
      <c r="AB16" s="49">
        <v>6</v>
      </c>
      <c r="AC16" s="49">
        <v>1</v>
      </c>
      <c r="AD16" s="49">
        <v>4</v>
      </c>
      <c r="AE16" s="49">
        <v>3</v>
      </c>
      <c r="AF16" s="49">
        <v>1</v>
      </c>
      <c r="AG16" s="49">
        <v>2</v>
      </c>
      <c r="AH16" s="49">
        <v>0</v>
      </c>
      <c r="AI16" s="49">
        <v>0</v>
      </c>
      <c r="AJ16" s="201">
        <f t="shared" si="0"/>
        <v>44</v>
      </c>
      <c r="AK16" s="450">
        <v>6.4610866372980915</v>
      </c>
      <c r="AN16" s="22"/>
      <c r="AP16" s="287"/>
    </row>
    <row r="17" spans="3:42" ht="13.5" customHeight="1">
      <c r="C17" s="59" t="s">
        <v>140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v>1</v>
      </c>
      <c r="O17" s="67">
        <v>0</v>
      </c>
      <c r="P17" s="67">
        <v>4</v>
      </c>
      <c r="Q17" s="67">
        <v>1</v>
      </c>
      <c r="R17" s="67">
        <v>1</v>
      </c>
      <c r="U17" s="59" t="s">
        <v>140</v>
      </c>
      <c r="V17" s="67">
        <v>0</v>
      </c>
      <c r="W17" s="67">
        <v>0</v>
      </c>
      <c r="X17" s="67">
        <v>0</v>
      </c>
      <c r="Y17" s="67">
        <v>1</v>
      </c>
      <c r="Z17" s="67">
        <v>1</v>
      </c>
      <c r="AA17" s="67">
        <v>0</v>
      </c>
      <c r="AB17" s="67">
        <v>1</v>
      </c>
      <c r="AC17" s="67">
        <v>1</v>
      </c>
      <c r="AD17" s="67">
        <v>4</v>
      </c>
      <c r="AE17" s="67">
        <v>5</v>
      </c>
      <c r="AF17" s="67">
        <v>2</v>
      </c>
      <c r="AG17" s="67">
        <v>2</v>
      </c>
      <c r="AH17" s="67">
        <v>1</v>
      </c>
      <c r="AI17" s="67">
        <v>4</v>
      </c>
      <c r="AJ17" s="204">
        <f t="shared" si="0"/>
        <v>29</v>
      </c>
      <c r="AK17" s="449">
        <v>4.258443465491924</v>
      </c>
      <c r="AN17" s="22"/>
      <c r="AP17" s="287"/>
    </row>
    <row r="18" spans="1:42" s="362" customFormat="1" ht="13.5" customHeight="1">
      <c r="A18" s="209"/>
      <c r="B18" s="424"/>
      <c r="C18" s="425" t="s">
        <v>284</v>
      </c>
      <c r="D18" s="60" t="s">
        <v>285</v>
      </c>
      <c r="E18" s="60" t="s">
        <v>285</v>
      </c>
      <c r="F18" s="60" t="s">
        <v>285</v>
      </c>
      <c r="G18" s="60" t="s">
        <v>285</v>
      </c>
      <c r="H18" s="60" t="s">
        <v>285</v>
      </c>
      <c r="I18" s="60" t="s">
        <v>285</v>
      </c>
      <c r="J18" s="60" t="s">
        <v>285</v>
      </c>
      <c r="K18" s="60" t="s">
        <v>285</v>
      </c>
      <c r="L18" s="60" t="s">
        <v>285</v>
      </c>
      <c r="M18" s="60" t="s">
        <v>285</v>
      </c>
      <c r="N18" s="60" t="s">
        <v>285</v>
      </c>
      <c r="O18" s="60" t="s">
        <v>285</v>
      </c>
      <c r="P18" s="60" t="s">
        <v>285</v>
      </c>
      <c r="Q18" s="60" t="s">
        <v>285</v>
      </c>
      <c r="R18" s="60" t="s">
        <v>285</v>
      </c>
      <c r="S18" s="209"/>
      <c r="T18" s="424"/>
      <c r="U18" s="425" t="s">
        <v>284</v>
      </c>
      <c r="V18" s="60" t="s">
        <v>285</v>
      </c>
      <c r="W18" s="60" t="s">
        <v>285</v>
      </c>
      <c r="X18" s="60" t="s">
        <v>285</v>
      </c>
      <c r="Y18" s="60" t="s">
        <v>285</v>
      </c>
      <c r="Z18" s="60" t="s">
        <v>285</v>
      </c>
      <c r="AA18" s="60" t="s">
        <v>285</v>
      </c>
      <c r="AB18" s="60" t="s">
        <v>285</v>
      </c>
      <c r="AC18" s="60" t="s">
        <v>285</v>
      </c>
      <c r="AD18" s="60" t="s">
        <v>285</v>
      </c>
      <c r="AE18" s="60" t="s">
        <v>285</v>
      </c>
      <c r="AF18" s="60" t="s">
        <v>285</v>
      </c>
      <c r="AG18" s="60" t="s">
        <v>285</v>
      </c>
      <c r="AH18" s="60">
        <v>0</v>
      </c>
      <c r="AI18" s="60">
        <v>3</v>
      </c>
      <c r="AJ18" s="60" t="s">
        <v>251</v>
      </c>
      <c r="AK18" s="60" t="s">
        <v>286</v>
      </c>
      <c r="AM18" s="361"/>
      <c r="AN18" s="22"/>
      <c r="AO18" s="426"/>
      <c r="AP18" s="60"/>
    </row>
    <row r="19" spans="1:42" s="3" customFormat="1" ht="13.5" customHeight="1">
      <c r="A19" s="2"/>
      <c r="B19" s="2"/>
      <c r="C19" s="65" t="s">
        <v>287</v>
      </c>
      <c r="D19" s="49" t="s">
        <v>285</v>
      </c>
      <c r="E19" s="49" t="s">
        <v>285</v>
      </c>
      <c r="F19" s="49" t="s">
        <v>285</v>
      </c>
      <c r="G19" s="49" t="s">
        <v>285</v>
      </c>
      <c r="H19" s="49" t="s">
        <v>285</v>
      </c>
      <c r="I19" s="49" t="s">
        <v>285</v>
      </c>
      <c r="J19" s="49" t="s">
        <v>285</v>
      </c>
      <c r="K19" s="49" t="s">
        <v>285</v>
      </c>
      <c r="L19" s="49" t="s">
        <v>285</v>
      </c>
      <c r="M19" s="49" t="s">
        <v>285</v>
      </c>
      <c r="N19" s="49" t="s">
        <v>285</v>
      </c>
      <c r="O19" s="49" t="s">
        <v>285</v>
      </c>
      <c r="P19" s="49" t="s">
        <v>285</v>
      </c>
      <c r="Q19" s="49" t="s">
        <v>285</v>
      </c>
      <c r="R19" s="49" t="s">
        <v>285</v>
      </c>
      <c r="S19" s="2"/>
      <c r="T19" s="2"/>
      <c r="U19" s="65" t="s">
        <v>287</v>
      </c>
      <c r="V19" s="49" t="s">
        <v>285</v>
      </c>
      <c r="W19" s="49" t="s">
        <v>285</v>
      </c>
      <c r="X19" s="49" t="s">
        <v>285</v>
      </c>
      <c r="Y19" s="49" t="s">
        <v>285</v>
      </c>
      <c r="Z19" s="49" t="s">
        <v>285</v>
      </c>
      <c r="AA19" s="49" t="s">
        <v>285</v>
      </c>
      <c r="AB19" s="49" t="s">
        <v>285</v>
      </c>
      <c r="AC19" s="49" t="s">
        <v>285</v>
      </c>
      <c r="AD19" s="49" t="s">
        <v>285</v>
      </c>
      <c r="AE19" s="49" t="s">
        <v>285</v>
      </c>
      <c r="AF19" s="49" t="s">
        <v>285</v>
      </c>
      <c r="AG19" s="49" t="s">
        <v>285</v>
      </c>
      <c r="AH19" s="49">
        <v>1</v>
      </c>
      <c r="AI19" s="49">
        <v>1</v>
      </c>
      <c r="AJ19" s="49" t="s">
        <v>251</v>
      </c>
      <c r="AK19" s="49" t="s">
        <v>286</v>
      </c>
      <c r="AM19" s="50"/>
      <c r="AN19" s="22"/>
      <c r="AO19" s="220"/>
      <c r="AP19" s="49"/>
    </row>
    <row r="20" spans="1:42" s="3" customFormat="1" ht="13.5" customHeight="1">
      <c r="A20" s="2"/>
      <c r="B20" s="2"/>
      <c r="C20" s="65" t="s">
        <v>298</v>
      </c>
      <c r="D20" s="49" t="s">
        <v>285</v>
      </c>
      <c r="E20" s="49" t="s">
        <v>285</v>
      </c>
      <c r="F20" s="49" t="s">
        <v>285</v>
      </c>
      <c r="G20" s="49" t="s">
        <v>285</v>
      </c>
      <c r="H20" s="49" t="s">
        <v>285</v>
      </c>
      <c r="I20" s="49" t="s">
        <v>285</v>
      </c>
      <c r="J20" s="49" t="s">
        <v>285</v>
      </c>
      <c r="K20" s="49" t="s">
        <v>285</v>
      </c>
      <c r="L20" s="49" t="s">
        <v>285</v>
      </c>
      <c r="M20" s="49" t="s">
        <v>285</v>
      </c>
      <c r="N20" s="49" t="s">
        <v>285</v>
      </c>
      <c r="O20" s="49" t="s">
        <v>285</v>
      </c>
      <c r="P20" s="49" t="s">
        <v>285</v>
      </c>
      <c r="Q20" s="49" t="s">
        <v>285</v>
      </c>
      <c r="R20" s="49" t="s">
        <v>285</v>
      </c>
      <c r="S20" s="2"/>
      <c r="T20" s="2"/>
      <c r="U20" s="65" t="s">
        <v>298</v>
      </c>
      <c r="V20" s="49" t="s">
        <v>285</v>
      </c>
      <c r="W20" s="49" t="s">
        <v>285</v>
      </c>
      <c r="X20" s="49" t="s">
        <v>285</v>
      </c>
      <c r="Y20" s="49" t="s">
        <v>285</v>
      </c>
      <c r="Z20" s="49" t="s">
        <v>285</v>
      </c>
      <c r="AA20" s="49" t="s">
        <v>285</v>
      </c>
      <c r="AB20" s="49" t="s">
        <v>285</v>
      </c>
      <c r="AC20" s="49" t="s">
        <v>285</v>
      </c>
      <c r="AD20" s="49" t="s">
        <v>285</v>
      </c>
      <c r="AE20" s="49" t="s">
        <v>285</v>
      </c>
      <c r="AF20" s="49" t="s">
        <v>285</v>
      </c>
      <c r="AG20" s="49" t="s">
        <v>285</v>
      </c>
      <c r="AH20" s="49">
        <v>0</v>
      </c>
      <c r="AI20" s="49">
        <v>0</v>
      </c>
      <c r="AJ20" s="49" t="s">
        <v>251</v>
      </c>
      <c r="AK20" s="49" t="s">
        <v>286</v>
      </c>
      <c r="AM20" s="50"/>
      <c r="AN20" s="22"/>
      <c r="AO20" s="220"/>
      <c r="AP20" s="49"/>
    </row>
    <row r="21" spans="1:42" s="362" customFormat="1" ht="13.5" customHeight="1">
      <c r="A21" s="209"/>
      <c r="B21" s="209"/>
      <c r="C21" s="425" t="s">
        <v>259</v>
      </c>
      <c r="D21" s="60" t="s">
        <v>285</v>
      </c>
      <c r="E21" s="60" t="s">
        <v>285</v>
      </c>
      <c r="F21" s="60" t="s">
        <v>285</v>
      </c>
      <c r="G21" s="60" t="s">
        <v>285</v>
      </c>
      <c r="H21" s="60" t="s">
        <v>285</v>
      </c>
      <c r="I21" s="60" t="s">
        <v>285</v>
      </c>
      <c r="J21" s="60" t="s">
        <v>285</v>
      </c>
      <c r="K21" s="60" t="s">
        <v>285</v>
      </c>
      <c r="L21" s="60" t="s">
        <v>285</v>
      </c>
      <c r="M21" s="60" t="s">
        <v>285</v>
      </c>
      <c r="N21" s="60" t="s">
        <v>285</v>
      </c>
      <c r="O21" s="60" t="s">
        <v>285</v>
      </c>
      <c r="P21" s="60" t="s">
        <v>285</v>
      </c>
      <c r="Q21" s="60" t="s">
        <v>285</v>
      </c>
      <c r="R21" s="60" t="s">
        <v>285</v>
      </c>
      <c r="S21" s="209"/>
      <c r="T21" s="209"/>
      <c r="U21" s="425" t="s">
        <v>259</v>
      </c>
      <c r="V21" s="60" t="s">
        <v>285</v>
      </c>
      <c r="W21" s="60" t="s">
        <v>285</v>
      </c>
      <c r="X21" s="60" t="s">
        <v>285</v>
      </c>
      <c r="Y21" s="60" t="s">
        <v>285</v>
      </c>
      <c r="Z21" s="60" t="s">
        <v>285</v>
      </c>
      <c r="AA21" s="60" t="s">
        <v>285</v>
      </c>
      <c r="AB21" s="60" t="s">
        <v>285</v>
      </c>
      <c r="AC21" s="60" t="s">
        <v>285</v>
      </c>
      <c r="AD21" s="60" t="s">
        <v>285</v>
      </c>
      <c r="AE21" s="60" t="s">
        <v>285</v>
      </c>
      <c r="AF21" s="60" t="s">
        <v>285</v>
      </c>
      <c r="AG21" s="60" t="s">
        <v>285</v>
      </c>
      <c r="AH21" s="60">
        <v>0</v>
      </c>
      <c r="AI21" s="60">
        <v>0</v>
      </c>
      <c r="AJ21" s="60" t="s">
        <v>251</v>
      </c>
      <c r="AK21" s="60" t="s">
        <v>286</v>
      </c>
      <c r="AL21" s="361"/>
      <c r="AM21" s="361"/>
      <c r="AN21" s="22"/>
      <c r="AO21" s="426"/>
      <c r="AP21" s="60"/>
    </row>
    <row r="22" spans="2:42" ht="13.5" customHeight="1" thickBot="1">
      <c r="B22" s="18"/>
      <c r="C22" s="452" t="s">
        <v>1</v>
      </c>
      <c r="D22" s="62">
        <v>0</v>
      </c>
      <c r="E22" s="62">
        <v>0</v>
      </c>
      <c r="F22" s="62">
        <v>0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62">
        <v>0</v>
      </c>
      <c r="R22" s="62">
        <v>0</v>
      </c>
      <c r="T22" s="18"/>
      <c r="U22" s="452" t="s">
        <v>1</v>
      </c>
      <c r="V22" s="62">
        <v>0</v>
      </c>
      <c r="W22" s="62">
        <v>0</v>
      </c>
      <c r="X22" s="62">
        <v>0</v>
      </c>
      <c r="Y22" s="62">
        <v>0</v>
      </c>
      <c r="Z22" s="62">
        <v>0</v>
      </c>
      <c r="AA22" s="62">
        <v>0</v>
      </c>
      <c r="AB22" s="62">
        <v>0</v>
      </c>
      <c r="AC22" s="62">
        <v>0</v>
      </c>
      <c r="AD22" s="62">
        <v>0</v>
      </c>
      <c r="AE22" s="62">
        <v>0</v>
      </c>
      <c r="AF22" s="62">
        <v>0</v>
      </c>
      <c r="AG22" s="62">
        <v>0</v>
      </c>
      <c r="AH22" s="62">
        <v>0</v>
      </c>
      <c r="AI22" s="62">
        <v>0</v>
      </c>
      <c r="AJ22" s="206">
        <f t="shared" si="0"/>
        <v>0</v>
      </c>
      <c r="AK22" s="453">
        <v>0</v>
      </c>
      <c r="AL22" s="50"/>
      <c r="AN22" s="22"/>
      <c r="AP22" s="287"/>
    </row>
    <row r="23" spans="3:42" ht="4.5" customHeight="1">
      <c r="C23" s="1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U23" s="1"/>
      <c r="V23" s="26"/>
      <c r="W23" s="26"/>
      <c r="X23" s="26"/>
      <c r="Y23" s="26"/>
      <c r="Z23" s="26"/>
      <c r="AA23" s="26"/>
      <c r="AB23" s="26"/>
      <c r="AC23" s="26"/>
      <c r="AD23" s="26"/>
      <c r="AE23" s="204"/>
      <c r="AF23" s="204"/>
      <c r="AG23" s="204"/>
      <c r="AH23" s="204"/>
      <c r="AI23" s="204"/>
      <c r="AJ23" s="204"/>
      <c r="AK23" s="449"/>
      <c r="AN23" s="22"/>
      <c r="AP23" s="287"/>
    </row>
    <row r="24" spans="2:42" ht="13.5" customHeight="1">
      <c r="B24" s="10" t="s">
        <v>97</v>
      </c>
      <c r="C24" s="27" t="s">
        <v>116</v>
      </c>
      <c r="D24" s="46">
        <v>0</v>
      </c>
      <c r="E24" s="46">
        <v>0</v>
      </c>
      <c r="F24" s="46">
        <v>0</v>
      </c>
      <c r="G24" s="46">
        <v>0</v>
      </c>
      <c r="H24" s="46">
        <v>7</v>
      </c>
      <c r="I24" s="46">
        <v>2</v>
      </c>
      <c r="J24" s="46">
        <v>15</v>
      </c>
      <c r="K24" s="46">
        <v>11</v>
      </c>
      <c r="L24" s="46">
        <v>11</v>
      </c>
      <c r="M24" s="46">
        <v>24</v>
      </c>
      <c r="N24" s="46">
        <v>11</v>
      </c>
      <c r="O24" s="46">
        <v>26</v>
      </c>
      <c r="P24" s="46">
        <v>25</v>
      </c>
      <c r="Q24" s="46">
        <v>25</v>
      </c>
      <c r="R24" s="46">
        <v>33</v>
      </c>
      <c r="T24" s="10" t="s">
        <v>97</v>
      </c>
      <c r="U24" s="27" t="s">
        <v>116</v>
      </c>
      <c r="V24" s="46">
        <v>20</v>
      </c>
      <c r="W24" s="46">
        <v>32</v>
      </c>
      <c r="X24" s="46">
        <v>21</v>
      </c>
      <c r="Y24" s="46">
        <v>18</v>
      </c>
      <c r="Z24" s="46">
        <v>33</v>
      </c>
      <c r="AA24" s="46">
        <v>23</v>
      </c>
      <c r="AB24" s="46">
        <v>32</v>
      </c>
      <c r="AC24" s="46">
        <v>22</v>
      </c>
      <c r="AD24" s="46">
        <v>26</v>
      </c>
      <c r="AE24" s="67">
        <v>27</v>
      </c>
      <c r="AF24" s="67">
        <v>23</v>
      </c>
      <c r="AG24" s="67">
        <v>32</v>
      </c>
      <c r="AH24" s="67">
        <v>20</v>
      </c>
      <c r="AI24" s="67">
        <v>22</v>
      </c>
      <c r="AJ24" s="204">
        <f t="shared" si="0"/>
        <v>541</v>
      </c>
      <c r="AK24" s="449">
        <v>79.44199706314244</v>
      </c>
      <c r="AM24" s="61"/>
      <c r="AN24" s="22"/>
      <c r="AP24" s="287"/>
    </row>
    <row r="25" spans="3:42" ht="13.5" customHeight="1">
      <c r="C25" s="27" t="s">
        <v>117</v>
      </c>
      <c r="D25" s="46">
        <v>0</v>
      </c>
      <c r="E25" s="46">
        <v>0</v>
      </c>
      <c r="F25" s="46">
        <v>0</v>
      </c>
      <c r="G25" s="46">
        <v>0</v>
      </c>
      <c r="H25" s="46">
        <v>3</v>
      </c>
      <c r="I25" s="46">
        <v>3</v>
      </c>
      <c r="J25" s="46">
        <v>1</v>
      </c>
      <c r="K25" s="46">
        <v>2</v>
      </c>
      <c r="L25" s="46">
        <v>4</v>
      </c>
      <c r="M25" s="46">
        <v>4</v>
      </c>
      <c r="N25" s="46">
        <v>3</v>
      </c>
      <c r="O25" s="46">
        <v>7</v>
      </c>
      <c r="P25" s="46">
        <v>2</v>
      </c>
      <c r="Q25" s="46">
        <v>5</v>
      </c>
      <c r="R25" s="46">
        <v>3</v>
      </c>
      <c r="U25" s="27" t="s">
        <v>117</v>
      </c>
      <c r="V25" s="46">
        <v>5</v>
      </c>
      <c r="W25" s="46">
        <v>6</v>
      </c>
      <c r="X25" s="46">
        <v>4</v>
      </c>
      <c r="Y25" s="46">
        <v>2</v>
      </c>
      <c r="Z25" s="46">
        <v>3</v>
      </c>
      <c r="AA25" s="46">
        <v>4</v>
      </c>
      <c r="AB25" s="46">
        <v>6</v>
      </c>
      <c r="AC25" s="46">
        <v>4</v>
      </c>
      <c r="AD25" s="46">
        <v>1</v>
      </c>
      <c r="AE25" s="67">
        <v>3</v>
      </c>
      <c r="AF25" s="67">
        <v>4</v>
      </c>
      <c r="AG25" s="67">
        <v>3</v>
      </c>
      <c r="AH25" s="67">
        <v>3</v>
      </c>
      <c r="AI25" s="67">
        <v>3</v>
      </c>
      <c r="AJ25" s="204">
        <f t="shared" si="0"/>
        <v>88</v>
      </c>
      <c r="AK25" s="449">
        <v>12.922173274596183</v>
      </c>
      <c r="AN25" s="22"/>
      <c r="AP25" s="287"/>
    </row>
    <row r="26" spans="2:42" ht="13.5" customHeight="1" thickBot="1">
      <c r="B26" s="18"/>
      <c r="C26" s="29" t="s">
        <v>1</v>
      </c>
      <c r="D26" s="63">
        <v>0</v>
      </c>
      <c r="E26" s="63">
        <v>0</v>
      </c>
      <c r="F26" s="63">
        <v>6</v>
      </c>
      <c r="G26" s="63">
        <v>1</v>
      </c>
      <c r="H26" s="63">
        <v>4</v>
      </c>
      <c r="I26" s="63">
        <v>0</v>
      </c>
      <c r="J26" s="63">
        <v>0</v>
      </c>
      <c r="K26" s="63">
        <v>1</v>
      </c>
      <c r="L26" s="63">
        <v>0</v>
      </c>
      <c r="M26" s="63">
        <v>3</v>
      </c>
      <c r="N26" s="63">
        <v>2</v>
      </c>
      <c r="O26" s="63">
        <v>2</v>
      </c>
      <c r="P26" s="63">
        <v>2</v>
      </c>
      <c r="Q26" s="63">
        <v>4</v>
      </c>
      <c r="R26" s="63">
        <v>2</v>
      </c>
      <c r="T26" s="18"/>
      <c r="U26" s="29" t="s">
        <v>1</v>
      </c>
      <c r="V26" s="63">
        <v>1</v>
      </c>
      <c r="W26" s="63">
        <v>0</v>
      </c>
      <c r="X26" s="63">
        <v>5</v>
      </c>
      <c r="Y26" s="63">
        <v>4</v>
      </c>
      <c r="Z26" s="63">
        <v>1</v>
      </c>
      <c r="AA26" s="63">
        <v>2</v>
      </c>
      <c r="AB26" s="63">
        <v>3</v>
      </c>
      <c r="AC26" s="63">
        <v>0</v>
      </c>
      <c r="AD26" s="63">
        <v>1</v>
      </c>
      <c r="AE26" s="62">
        <v>2</v>
      </c>
      <c r="AF26" s="62">
        <v>1</v>
      </c>
      <c r="AG26" s="62">
        <v>1</v>
      </c>
      <c r="AH26" s="62">
        <v>3</v>
      </c>
      <c r="AI26" s="62">
        <v>1</v>
      </c>
      <c r="AJ26" s="206">
        <f t="shared" si="0"/>
        <v>52</v>
      </c>
      <c r="AK26" s="453">
        <v>7.63582966226138</v>
      </c>
      <c r="AL26" s="50"/>
      <c r="AN26" s="22"/>
      <c r="AP26" s="287"/>
    </row>
    <row r="27" spans="3:42" ht="4.5" customHeight="1">
      <c r="C27" s="1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U27" s="1"/>
      <c r="V27" s="26"/>
      <c r="W27" s="26"/>
      <c r="X27" s="26"/>
      <c r="Y27" s="26"/>
      <c r="Z27" s="26"/>
      <c r="AA27" s="26"/>
      <c r="AB27" s="26"/>
      <c r="AC27" s="26"/>
      <c r="AD27" s="26"/>
      <c r="AE27" s="204"/>
      <c r="AF27" s="204"/>
      <c r="AG27" s="204"/>
      <c r="AH27" s="204"/>
      <c r="AI27" s="204"/>
      <c r="AJ27" s="204"/>
      <c r="AK27" s="449"/>
      <c r="AN27" s="22"/>
      <c r="AP27" s="287"/>
    </row>
    <row r="28" spans="2:42" ht="13.5" customHeight="1">
      <c r="B28" s="10" t="s">
        <v>173</v>
      </c>
      <c r="C28" s="27" t="s">
        <v>19</v>
      </c>
      <c r="D28" s="7">
        <v>0</v>
      </c>
      <c r="E28" s="7">
        <v>0</v>
      </c>
      <c r="F28" s="7">
        <v>0</v>
      </c>
      <c r="G28" s="7">
        <v>0</v>
      </c>
      <c r="H28" s="7">
        <v>1</v>
      </c>
      <c r="I28" s="7">
        <v>0</v>
      </c>
      <c r="J28" s="7">
        <v>1</v>
      </c>
      <c r="K28" s="7">
        <v>1</v>
      </c>
      <c r="L28" s="7">
        <v>3</v>
      </c>
      <c r="M28" s="7">
        <v>0</v>
      </c>
      <c r="N28" s="7">
        <v>0</v>
      </c>
      <c r="O28" s="7">
        <v>3</v>
      </c>
      <c r="P28" s="7">
        <v>1</v>
      </c>
      <c r="Q28" s="7">
        <v>2</v>
      </c>
      <c r="R28" s="7">
        <v>1</v>
      </c>
      <c r="T28" s="10" t="s">
        <v>173</v>
      </c>
      <c r="U28" s="27" t="s">
        <v>19</v>
      </c>
      <c r="V28" s="7">
        <v>0</v>
      </c>
      <c r="W28" s="7">
        <v>6</v>
      </c>
      <c r="X28" s="7">
        <v>3</v>
      </c>
      <c r="Y28" s="7">
        <v>3</v>
      </c>
      <c r="Z28" s="7">
        <v>0</v>
      </c>
      <c r="AA28" s="7">
        <v>2</v>
      </c>
      <c r="AB28" s="7">
        <v>2</v>
      </c>
      <c r="AC28" s="7">
        <v>1</v>
      </c>
      <c r="AD28" s="7">
        <v>1</v>
      </c>
      <c r="AE28" s="60">
        <v>1</v>
      </c>
      <c r="AF28" s="60">
        <v>0</v>
      </c>
      <c r="AG28" s="60">
        <v>3</v>
      </c>
      <c r="AH28" s="60">
        <v>0</v>
      </c>
      <c r="AI28" s="60">
        <v>1</v>
      </c>
      <c r="AJ28" s="58">
        <f t="shared" si="0"/>
        <v>36</v>
      </c>
      <c r="AK28" s="449">
        <v>5.286343612334802</v>
      </c>
      <c r="AM28" s="61"/>
      <c r="AN28" s="22"/>
      <c r="AP28" s="287"/>
    </row>
    <row r="29" spans="2:42" ht="13.5" customHeight="1">
      <c r="B29" s="64" t="s">
        <v>288</v>
      </c>
      <c r="C29" s="27" t="s">
        <v>289</v>
      </c>
      <c r="D29" s="7">
        <v>0</v>
      </c>
      <c r="E29" s="7">
        <v>0</v>
      </c>
      <c r="F29" s="7">
        <v>2</v>
      </c>
      <c r="G29" s="7">
        <v>0</v>
      </c>
      <c r="H29" s="7">
        <v>5</v>
      </c>
      <c r="I29" s="7">
        <v>1</v>
      </c>
      <c r="J29" s="7">
        <v>4</v>
      </c>
      <c r="K29" s="7">
        <v>3</v>
      </c>
      <c r="L29" s="7">
        <v>6</v>
      </c>
      <c r="M29" s="7">
        <v>12</v>
      </c>
      <c r="N29" s="7">
        <v>7</v>
      </c>
      <c r="O29" s="7">
        <v>14</v>
      </c>
      <c r="P29" s="7">
        <v>16</v>
      </c>
      <c r="Q29" s="7">
        <v>15</v>
      </c>
      <c r="R29" s="7">
        <v>24</v>
      </c>
      <c r="T29" s="64" t="s">
        <v>288</v>
      </c>
      <c r="U29" s="27" t="s">
        <v>289</v>
      </c>
      <c r="V29" s="7">
        <v>9</v>
      </c>
      <c r="W29" s="7">
        <v>12</v>
      </c>
      <c r="X29" s="7">
        <v>7</v>
      </c>
      <c r="Y29" s="7">
        <v>7</v>
      </c>
      <c r="Z29" s="7">
        <v>10</v>
      </c>
      <c r="AA29" s="7">
        <v>8</v>
      </c>
      <c r="AB29" s="7">
        <v>15</v>
      </c>
      <c r="AC29" s="7">
        <v>6</v>
      </c>
      <c r="AD29" s="7">
        <v>6</v>
      </c>
      <c r="AE29" s="60">
        <v>7</v>
      </c>
      <c r="AF29" s="60">
        <v>9</v>
      </c>
      <c r="AG29" s="60">
        <v>13</v>
      </c>
      <c r="AH29" s="60">
        <v>10</v>
      </c>
      <c r="AI29" s="60">
        <v>5</v>
      </c>
      <c r="AJ29" s="58">
        <f>SUM(D29:R29,V29:AI29)</f>
        <v>233</v>
      </c>
      <c r="AK29" s="449">
        <v>34.2143906020558</v>
      </c>
      <c r="AN29" s="22"/>
      <c r="AP29" s="287"/>
    </row>
    <row r="30" spans="3:42" ht="13.5" customHeight="1">
      <c r="C30" s="27" t="s">
        <v>91</v>
      </c>
      <c r="D30" s="7">
        <v>0</v>
      </c>
      <c r="E30" s="7">
        <v>0</v>
      </c>
      <c r="F30" s="7">
        <v>3</v>
      </c>
      <c r="G30" s="7">
        <v>1</v>
      </c>
      <c r="H30" s="7">
        <v>7</v>
      </c>
      <c r="I30" s="7">
        <v>3</v>
      </c>
      <c r="J30" s="7">
        <v>3</v>
      </c>
      <c r="K30" s="7">
        <v>2</v>
      </c>
      <c r="L30" s="7">
        <v>3</v>
      </c>
      <c r="M30" s="7">
        <v>4</v>
      </c>
      <c r="N30" s="7">
        <v>5</v>
      </c>
      <c r="O30" s="7">
        <v>14</v>
      </c>
      <c r="P30" s="7">
        <v>7</v>
      </c>
      <c r="Q30" s="7">
        <v>9</v>
      </c>
      <c r="R30" s="7">
        <v>6</v>
      </c>
      <c r="U30" s="27" t="s">
        <v>91</v>
      </c>
      <c r="V30" s="7">
        <v>9</v>
      </c>
      <c r="W30" s="7">
        <v>13</v>
      </c>
      <c r="X30" s="7">
        <v>10</v>
      </c>
      <c r="Y30" s="7">
        <v>7</v>
      </c>
      <c r="Z30" s="7">
        <v>18</v>
      </c>
      <c r="AA30" s="7">
        <v>8</v>
      </c>
      <c r="AB30" s="7">
        <v>10</v>
      </c>
      <c r="AC30" s="7">
        <v>11</v>
      </c>
      <c r="AD30" s="7">
        <v>6</v>
      </c>
      <c r="AE30" s="60">
        <v>10</v>
      </c>
      <c r="AF30" s="60">
        <v>11</v>
      </c>
      <c r="AG30" s="60">
        <v>9</v>
      </c>
      <c r="AH30" s="60">
        <v>6</v>
      </c>
      <c r="AI30" s="60">
        <v>3</v>
      </c>
      <c r="AJ30" s="58">
        <f t="shared" si="0"/>
        <v>198</v>
      </c>
      <c r="AK30" s="449">
        <v>29.074889867841406</v>
      </c>
      <c r="AN30" s="22"/>
      <c r="AP30" s="287"/>
    </row>
    <row r="31" spans="3:42" ht="13.5" customHeight="1">
      <c r="C31" s="27" t="s">
        <v>20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2</v>
      </c>
      <c r="K31" s="7">
        <v>1</v>
      </c>
      <c r="L31" s="7">
        <v>0</v>
      </c>
      <c r="M31" s="7">
        <v>5</v>
      </c>
      <c r="N31" s="7">
        <v>1</v>
      </c>
      <c r="O31" s="7">
        <v>1</v>
      </c>
      <c r="P31" s="7">
        <v>3</v>
      </c>
      <c r="Q31" s="7">
        <v>1</v>
      </c>
      <c r="R31" s="7">
        <v>0</v>
      </c>
      <c r="U31" s="27" t="s">
        <v>20</v>
      </c>
      <c r="V31" s="7">
        <v>3</v>
      </c>
      <c r="W31" s="7">
        <v>5</v>
      </c>
      <c r="X31" s="7">
        <v>7</v>
      </c>
      <c r="Y31" s="7">
        <v>2</v>
      </c>
      <c r="Z31" s="7">
        <v>2</v>
      </c>
      <c r="AA31" s="7">
        <v>3</v>
      </c>
      <c r="AB31" s="7">
        <v>5</v>
      </c>
      <c r="AC31" s="7">
        <v>3</v>
      </c>
      <c r="AD31" s="7">
        <v>5</v>
      </c>
      <c r="AE31" s="60">
        <v>5</v>
      </c>
      <c r="AF31" s="60">
        <v>5</v>
      </c>
      <c r="AG31" s="60">
        <v>3</v>
      </c>
      <c r="AH31" s="60">
        <v>2</v>
      </c>
      <c r="AI31" s="60">
        <v>2</v>
      </c>
      <c r="AJ31" s="58">
        <f t="shared" si="0"/>
        <v>66</v>
      </c>
      <c r="AK31" s="449">
        <v>9.691629955947137</v>
      </c>
      <c r="AN31" s="22"/>
      <c r="AP31" s="287"/>
    </row>
    <row r="32" spans="3:42" ht="13.5" customHeight="1">
      <c r="C32" s="27" t="s">
        <v>21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1</v>
      </c>
      <c r="K32" s="7">
        <v>0</v>
      </c>
      <c r="L32" s="7">
        <v>0</v>
      </c>
      <c r="M32" s="7">
        <v>1</v>
      </c>
      <c r="N32" s="7">
        <v>1</v>
      </c>
      <c r="O32" s="7">
        <v>0</v>
      </c>
      <c r="P32" s="7">
        <v>0</v>
      </c>
      <c r="Q32" s="7">
        <v>0</v>
      </c>
      <c r="R32" s="7">
        <v>0</v>
      </c>
      <c r="U32" s="27" t="s">
        <v>21</v>
      </c>
      <c r="V32" s="7">
        <v>1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1</v>
      </c>
      <c r="AC32" s="7">
        <v>0</v>
      </c>
      <c r="AD32" s="7">
        <v>1</v>
      </c>
      <c r="AE32" s="60">
        <v>0</v>
      </c>
      <c r="AF32" s="60">
        <v>0</v>
      </c>
      <c r="AG32" s="60">
        <v>1</v>
      </c>
      <c r="AH32" s="60">
        <v>0</v>
      </c>
      <c r="AI32" s="60">
        <v>1</v>
      </c>
      <c r="AJ32" s="58">
        <f t="shared" si="0"/>
        <v>8</v>
      </c>
      <c r="AK32" s="449">
        <v>1.1747430249632893</v>
      </c>
      <c r="AN32" s="22"/>
      <c r="AP32" s="287"/>
    </row>
    <row r="33" spans="3:42" ht="13.5" customHeight="1">
      <c r="C33" s="27" t="s">
        <v>22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2</v>
      </c>
      <c r="K33" s="7">
        <v>2</v>
      </c>
      <c r="L33" s="7">
        <v>1</v>
      </c>
      <c r="M33" s="7">
        <v>7</v>
      </c>
      <c r="N33" s="7">
        <v>1</v>
      </c>
      <c r="O33" s="7">
        <v>3</v>
      </c>
      <c r="P33" s="7">
        <v>1</v>
      </c>
      <c r="Q33" s="7">
        <v>4</v>
      </c>
      <c r="R33" s="7">
        <v>2</v>
      </c>
      <c r="U33" s="27" t="s">
        <v>22</v>
      </c>
      <c r="V33" s="7">
        <v>1</v>
      </c>
      <c r="W33" s="7">
        <v>0</v>
      </c>
      <c r="X33" s="7">
        <v>1</v>
      </c>
      <c r="Y33" s="7">
        <v>3</v>
      </c>
      <c r="Z33" s="7">
        <v>5</v>
      </c>
      <c r="AA33" s="7">
        <v>7</v>
      </c>
      <c r="AB33" s="7">
        <v>3</v>
      </c>
      <c r="AC33" s="7">
        <v>3</v>
      </c>
      <c r="AD33" s="7">
        <v>5</v>
      </c>
      <c r="AE33" s="60">
        <v>3</v>
      </c>
      <c r="AF33" s="60">
        <v>1</v>
      </c>
      <c r="AG33" s="60">
        <v>2</v>
      </c>
      <c r="AH33" s="60">
        <v>6</v>
      </c>
      <c r="AI33" s="60">
        <v>6</v>
      </c>
      <c r="AJ33" s="58">
        <f t="shared" si="0"/>
        <v>69</v>
      </c>
      <c r="AK33" s="449">
        <v>10.13215859030837</v>
      </c>
      <c r="AN33" s="22"/>
      <c r="AP33" s="287"/>
    </row>
    <row r="34" spans="3:42" ht="13.5" customHeight="1">
      <c r="C34" s="27" t="s">
        <v>23</v>
      </c>
      <c r="D34" s="7">
        <v>0</v>
      </c>
      <c r="E34" s="7">
        <v>0</v>
      </c>
      <c r="F34" s="7">
        <v>1</v>
      </c>
      <c r="G34" s="7">
        <v>0</v>
      </c>
      <c r="H34" s="7">
        <v>1</v>
      </c>
      <c r="I34" s="7">
        <v>0</v>
      </c>
      <c r="J34" s="7">
        <v>2</v>
      </c>
      <c r="K34" s="7">
        <v>2</v>
      </c>
      <c r="L34" s="7">
        <v>0</v>
      </c>
      <c r="M34" s="7">
        <v>1</v>
      </c>
      <c r="N34" s="7">
        <v>1</v>
      </c>
      <c r="O34" s="7">
        <v>0</v>
      </c>
      <c r="P34" s="7">
        <v>0</v>
      </c>
      <c r="Q34" s="7">
        <v>1</v>
      </c>
      <c r="R34" s="7">
        <v>1</v>
      </c>
      <c r="U34" s="27" t="s">
        <v>23</v>
      </c>
      <c r="V34" s="7">
        <v>1</v>
      </c>
      <c r="W34" s="7">
        <v>0</v>
      </c>
      <c r="X34" s="7">
        <v>0</v>
      </c>
      <c r="Y34" s="7">
        <v>1</v>
      </c>
      <c r="Z34" s="7">
        <v>0</v>
      </c>
      <c r="AA34" s="7">
        <v>0</v>
      </c>
      <c r="AB34" s="7">
        <v>1</v>
      </c>
      <c r="AC34" s="7">
        <v>0</v>
      </c>
      <c r="AD34" s="7">
        <v>2</v>
      </c>
      <c r="AE34" s="60">
        <v>4</v>
      </c>
      <c r="AF34" s="60">
        <v>1</v>
      </c>
      <c r="AG34" s="60">
        <v>1</v>
      </c>
      <c r="AH34" s="60">
        <v>0</v>
      </c>
      <c r="AI34" s="60">
        <v>2</v>
      </c>
      <c r="AJ34" s="58">
        <f t="shared" si="0"/>
        <v>23</v>
      </c>
      <c r="AK34" s="449">
        <v>3.3773861967694567</v>
      </c>
      <c r="AN34" s="22"/>
      <c r="AP34" s="287"/>
    </row>
    <row r="35" spans="1:42" ht="13.5" customHeight="1" thickBot="1">
      <c r="A35" s="18"/>
      <c r="C35" s="27" t="s">
        <v>9</v>
      </c>
      <c r="D35" s="63">
        <v>0</v>
      </c>
      <c r="E35" s="63">
        <v>0</v>
      </c>
      <c r="F35" s="63">
        <v>0</v>
      </c>
      <c r="G35" s="63">
        <v>0</v>
      </c>
      <c r="H35" s="63">
        <v>0</v>
      </c>
      <c r="I35" s="63">
        <v>1</v>
      </c>
      <c r="J35" s="63">
        <v>1</v>
      </c>
      <c r="K35" s="63">
        <v>3</v>
      </c>
      <c r="L35" s="63">
        <v>2</v>
      </c>
      <c r="M35" s="63">
        <v>1</v>
      </c>
      <c r="N35" s="63">
        <v>0</v>
      </c>
      <c r="O35" s="63">
        <v>0</v>
      </c>
      <c r="P35" s="63">
        <v>1</v>
      </c>
      <c r="Q35" s="63">
        <v>2</v>
      </c>
      <c r="R35" s="63">
        <v>4</v>
      </c>
      <c r="S35" s="18"/>
      <c r="U35" s="27" t="s">
        <v>9</v>
      </c>
      <c r="V35" s="63">
        <v>2</v>
      </c>
      <c r="W35" s="63">
        <v>2</v>
      </c>
      <c r="X35" s="63">
        <v>2</v>
      </c>
      <c r="Y35" s="63">
        <v>1</v>
      </c>
      <c r="Z35" s="63">
        <v>2</v>
      </c>
      <c r="AA35" s="63">
        <v>1</v>
      </c>
      <c r="AB35" s="63">
        <v>4</v>
      </c>
      <c r="AC35" s="63">
        <v>2</v>
      </c>
      <c r="AD35" s="63">
        <v>2</v>
      </c>
      <c r="AE35" s="62">
        <v>2</v>
      </c>
      <c r="AF35" s="62">
        <v>1</v>
      </c>
      <c r="AG35" s="62">
        <v>4</v>
      </c>
      <c r="AH35" s="62">
        <v>2</v>
      </c>
      <c r="AI35" s="62">
        <v>6</v>
      </c>
      <c r="AJ35" s="206">
        <f>SUM(D35:R35,V35:AI35)</f>
        <v>48</v>
      </c>
      <c r="AK35" s="453">
        <v>7.048458149779736</v>
      </c>
      <c r="AL35" s="50"/>
      <c r="AN35" s="22"/>
      <c r="AP35" s="287"/>
    </row>
    <row r="36" spans="1:42" ht="21" customHeight="1">
      <c r="A36" s="20" t="s">
        <v>90</v>
      </c>
      <c r="B36" s="21"/>
      <c r="C36" s="21" t="s">
        <v>16</v>
      </c>
      <c r="D36" s="38">
        <v>0</v>
      </c>
      <c r="E36" s="38">
        <v>0</v>
      </c>
      <c r="F36" s="38">
        <v>2</v>
      </c>
      <c r="G36" s="38">
        <v>2</v>
      </c>
      <c r="H36" s="38">
        <v>1</v>
      </c>
      <c r="I36" s="38">
        <v>1</v>
      </c>
      <c r="J36" s="38">
        <v>0</v>
      </c>
      <c r="K36" s="38">
        <v>1</v>
      </c>
      <c r="L36" s="38">
        <v>3</v>
      </c>
      <c r="M36" s="38">
        <v>3</v>
      </c>
      <c r="N36" s="38">
        <v>10</v>
      </c>
      <c r="O36" s="38">
        <v>8</v>
      </c>
      <c r="P36" s="38">
        <v>9</v>
      </c>
      <c r="Q36" s="38">
        <v>6</v>
      </c>
      <c r="R36" s="38">
        <v>7</v>
      </c>
      <c r="S36" s="20" t="s">
        <v>90</v>
      </c>
      <c r="T36" s="21"/>
      <c r="U36" s="21" t="s">
        <v>16</v>
      </c>
      <c r="V36" s="38">
        <v>15</v>
      </c>
      <c r="W36" s="38">
        <v>14</v>
      </c>
      <c r="X36" s="38">
        <v>12</v>
      </c>
      <c r="Y36" s="38">
        <v>13</v>
      </c>
      <c r="Z36" s="38">
        <v>14</v>
      </c>
      <c r="AA36" s="38">
        <v>8</v>
      </c>
      <c r="AB36" s="38">
        <v>13</v>
      </c>
      <c r="AC36" s="38">
        <v>15</v>
      </c>
      <c r="AD36" s="38">
        <v>13</v>
      </c>
      <c r="AE36" s="38">
        <v>12</v>
      </c>
      <c r="AF36" s="38">
        <v>11</v>
      </c>
      <c r="AG36" s="38">
        <f>SUM(AG38:AG54)</f>
        <v>9</v>
      </c>
      <c r="AH36" s="38">
        <f>SUM(AH38:AH49)</f>
        <v>15</v>
      </c>
      <c r="AI36" s="38">
        <f>SUM(AI38:AI49)</f>
        <v>7</v>
      </c>
      <c r="AJ36" s="38">
        <f t="shared" si="0"/>
        <v>224</v>
      </c>
      <c r="AK36" s="457">
        <v>100</v>
      </c>
      <c r="AN36" s="22"/>
      <c r="AP36" s="287"/>
    </row>
    <row r="37" spans="3:42" ht="4.5" customHeight="1">
      <c r="C37" s="1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U37" s="1"/>
      <c r="V37" s="26"/>
      <c r="W37" s="26"/>
      <c r="X37" s="26"/>
      <c r="Y37" s="26"/>
      <c r="Z37" s="26"/>
      <c r="AA37" s="26"/>
      <c r="AB37" s="26"/>
      <c r="AC37" s="26"/>
      <c r="AD37" s="26"/>
      <c r="AE37" s="204"/>
      <c r="AF37" s="204"/>
      <c r="AG37" s="204"/>
      <c r="AH37" s="204"/>
      <c r="AI37" s="204"/>
      <c r="AJ37" s="204"/>
      <c r="AK37" s="449"/>
      <c r="AN37" s="22"/>
      <c r="AP37" s="287"/>
    </row>
    <row r="38" spans="2:42" ht="13.5" customHeight="1">
      <c r="B38" s="10" t="s">
        <v>115</v>
      </c>
      <c r="C38" s="59" t="s">
        <v>7</v>
      </c>
      <c r="D38" s="60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T38" s="10" t="s">
        <v>115</v>
      </c>
      <c r="U38" s="59" t="s">
        <v>7</v>
      </c>
      <c r="V38" s="60">
        <v>0</v>
      </c>
      <c r="W38" s="60">
        <v>0</v>
      </c>
      <c r="X38" s="60">
        <v>0</v>
      </c>
      <c r="Y38" s="60">
        <v>0</v>
      </c>
      <c r="Z38" s="60">
        <v>0</v>
      </c>
      <c r="AA38" s="60">
        <v>0</v>
      </c>
      <c r="AB38" s="60">
        <v>0</v>
      </c>
      <c r="AC38" s="60">
        <v>0</v>
      </c>
      <c r="AD38" s="60">
        <v>0</v>
      </c>
      <c r="AE38" s="60">
        <v>0</v>
      </c>
      <c r="AF38" s="60">
        <v>0</v>
      </c>
      <c r="AG38" s="60">
        <v>0</v>
      </c>
      <c r="AH38" s="60">
        <v>0</v>
      </c>
      <c r="AI38" s="60">
        <v>0</v>
      </c>
      <c r="AJ38" s="58">
        <f t="shared" si="0"/>
        <v>0</v>
      </c>
      <c r="AK38" s="454">
        <v>0</v>
      </c>
      <c r="AL38" s="50"/>
      <c r="AM38" s="61"/>
      <c r="AN38" s="22"/>
      <c r="AP38" s="287"/>
    </row>
    <row r="39" spans="3:42" ht="13.5" customHeight="1">
      <c r="C39" s="420" t="s">
        <v>6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U39" s="420" t="s">
        <v>6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C39" s="11">
        <v>0</v>
      </c>
      <c r="AD39" s="11">
        <v>0</v>
      </c>
      <c r="AE39" s="11">
        <v>0</v>
      </c>
      <c r="AF39" s="11">
        <v>0</v>
      </c>
      <c r="AG39" s="11">
        <v>0</v>
      </c>
      <c r="AH39" s="11">
        <v>0</v>
      </c>
      <c r="AI39" s="11">
        <v>0</v>
      </c>
      <c r="AJ39" s="45">
        <f t="shared" si="0"/>
        <v>0</v>
      </c>
      <c r="AK39" s="455">
        <v>0</v>
      </c>
      <c r="AL39" s="50"/>
      <c r="AN39" s="22"/>
      <c r="AP39" s="287"/>
    </row>
    <row r="40" spans="3:42" ht="13.5" customHeight="1">
      <c r="C40" s="420" t="s">
        <v>105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1</v>
      </c>
      <c r="U40" s="420" t="s">
        <v>105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11">
        <v>0</v>
      </c>
      <c r="AE40" s="11">
        <v>0</v>
      </c>
      <c r="AF40" s="11">
        <v>0</v>
      </c>
      <c r="AG40" s="11">
        <v>0</v>
      </c>
      <c r="AH40" s="11">
        <v>0</v>
      </c>
      <c r="AI40" s="11">
        <v>0</v>
      </c>
      <c r="AJ40" s="45">
        <f t="shared" si="0"/>
        <v>1</v>
      </c>
      <c r="AK40" s="455">
        <v>0.4464285714285714</v>
      </c>
      <c r="AL40" s="50"/>
      <c r="AN40" s="22"/>
      <c r="AP40" s="287"/>
    </row>
    <row r="41" spans="3:42" ht="13.5" customHeight="1">
      <c r="C41" s="422" t="s">
        <v>106</v>
      </c>
      <c r="D41" s="60">
        <v>0</v>
      </c>
      <c r="E41" s="60">
        <v>0</v>
      </c>
      <c r="F41" s="60">
        <v>0</v>
      </c>
      <c r="G41" s="60">
        <v>0</v>
      </c>
      <c r="H41" s="60">
        <v>0</v>
      </c>
      <c r="I41" s="60">
        <v>0</v>
      </c>
      <c r="J41" s="60">
        <v>0</v>
      </c>
      <c r="K41" s="60">
        <v>1</v>
      </c>
      <c r="L41" s="60">
        <v>0</v>
      </c>
      <c r="M41" s="60">
        <v>0</v>
      </c>
      <c r="N41" s="60">
        <v>1</v>
      </c>
      <c r="O41" s="60">
        <v>1</v>
      </c>
      <c r="P41" s="60">
        <v>1</v>
      </c>
      <c r="Q41" s="60">
        <v>0</v>
      </c>
      <c r="R41" s="60">
        <v>0</v>
      </c>
      <c r="U41" s="422" t="s">
        <v>106</v>
      </c>
      <c r="V41" s="60">
        <v>0</v>
      </c>
      <c r="W41" s="60">
        <v>0</v>
      </c>
      <c r="X41" s="60">
        <v>0</v>
      </c>
      <c r="Y41" s="60">
        <v>1</v>
      </c>
      <c r="Z41" s="60">
        <v>2</v>
      </c>
      <c r="AA41" s="60">
        <v>1</v>
      </c>
      <c r="AB41" s="60">
        <v>0</v>
      </c>
      <c r="AC41" s="60">
        <v>2</v>
      </c>
      <c r="AD41" s="60">
        <v>0</v>
      </c>
      <c r="AE41" s="60">
        <v>0</v>
      </c>
      <c r="AF41" s="60">
        <v>0</v>
      </c>
      <c r="AG41" s="60">
        <v>0</v>
      </c>
      <c r="AH41" s="60">
        <v>0</v>
      </c>
      <c r="AI41" s="60">
        <v>0</v>
      </c>
      <c r="AJ41" s="58">
        <f t="shared" si="0"/>
        <v>10</v>
      </c>
      <c r="AK41" s="454">
        <v>4.464285714285714</v>
      </c>
      <c r="AN41" s="22"/>
      <c r="AP41" s="287"/>
    </row>
    <row r="42" spans="3:42" ht="13.5" customHeight="1">
      <c r="C42" s="422" t="s">
        <v>107</v>
      </c>
      <c r="D42" s="60">
        <v>0</v>
      </c>
      <c r="E42" s="60">
        <v>0</v>
      </c>
      <c r="F42" s="60">
        <v>1</v>
      </c>
      <c r="G42" s="60">
        <v>1</v>
      </c>
      <c r="H42" s="60">
        <v>1</v>
      </c>
      <c r="I42" s="60">
        <v>0</v>
      </c>
      <c r="J42" s="60">
        <v>0</v>
      </c>
      <c r="K42" s="60">
        <v>0</v>
      </c>
      <c r="L42" s="60">
        <v>0</v>
      </c>
      <c r="M42" s="60">
        <v>1</v>
      </c>
      <c r="N42" s="60">
        <v>1</v>
      </c>
      <c r="O42" s="60">
        <v>2</v>
      </c>
      <c r="P42" s="60">
        <v>1</v>
      </c>
      <c r="Q42" s="60">
        <v>1</v>
      </c>
      <c r="R42" s="60">
        <v>4</v>
      </c>
      <c r="U42" s="422" t="s">
        <v>107</v>
      </c>
      <c r="V42" s="60">
        <v>1</v>
      </c>
      <c r="W42" s="60">
        <v>4</v>
      </c>
      <c r="X42" s="60">
        <v>2</v>
      </c>
      <c r="Y42" s="60">
        <v>1</v>
      </c>
      <c r="Z42" s="60">
        <v>2</v>
      </c>
      <c r="AA42" s="60">
        <v>1</v>
      </c>
      <c r="AB42" s="60">
        <v>0</v>
      </c>
      <c r="AC42" s="60">
        <v>1</v>
      </c>
      <c r="AD42" s="60">
        <v>1</v>
      </c>
      <c r="AE42" s="60">
        <v>3</v>
      </c>
      <c r="AF42" s="60">
        <v>1</v>
      </c>
      <c r="AG42" s="60">
        <v>0</v>
      </c>
      <c r="AH42" s="60">
        <v>2</v>
      </c>
      <c r="AI42" s="60">
        <v>0</v>
      </c>
      <c r="AJ42" s="58">
        <f t="shared" si="0"/>
        <v>32</v>
      </c>
      <c r="AK42" s="454">
        <v>14.285714285714285</v>
      </c>
      <c r="AN42" s="22"/>
      <c r="AP42" s="287"/>
    </row>
    <row r="43" spans="3:42" ht="13.5" customHeight="1">
      <c r="C43" s="420" t="s">
        <v>108</v>
      </c>
      <c r="D43" s="11">
        <v>0</v>
      </c>
      <c r="E43" s="11">
        <v>0</v>
      </c>
      <c r="F43" s="11">
        <v>0</v>
      </c>
      <c r="G43" s="11">
        <v>1</v>
      </c>
      <c r="H43" s="11">
        <v>0</v>
      </c>
      <c r="I43" s="11">
        <v>0</v>
      </c>
      <c r="J43" s="11">
        <v>0</v>
      </c>
      <c r="K43" s="11">
        <v>0</v>
      </c>
      <c r="L43" s="11">
        <v>2</v>
      </c>
      <c r="M43" s="11">
        <v>1</v>
      </c>
      <c r="N43" s="11">
        <v>1</v>
      </c>
      <c r="O43" s="11">
        <v>1</v>
      </c>
      <c r="P43" s="11">
        <v>3</v>
      </c>
      <c r="Q43" s="11">
        <v>0</v>
      </c>
      <c r="R43" s="11">
        <v>0</v>
      </c>
      <c r="U43" s="420" t="s">
        <v>108</v>
      </c>
      <c r="V43" s="11">
        <v>1</v>
      </c>
      <c r="W43" s="11">
        <v>2</v>
      </c>
      <c r="X43" s="11">
        <v>1</v>
      </c>
      <c r="Y43" s="11">
        <v>1</v>
      </c>
      <c r="Z43" s="11">
        <v>1</v>
      </c>
      <c r="AA43" s="11">
        <v>1</v>
      </c>
      <c r="AB43" s="11">
        <v>6</v>
      </c>
      <c r="AC43" s="11">
        <v>2</v>
      </c>
      <c r="AD43" s="11">
        <v>3</v>
      </c>
      <c r="AE43" s="11">
        <v>2</v>
      </c>
      <c r="AF43" s="11">
        <v>1</v>
      </c>
      <c r="AG43" s="11">
        <v>1</v>
      </c>
      <c r="AH43" s="11">
        <v>0</v>
      </c>
      <c r="AI43" s="11">
        <v>1</v>
      </c>
      <c r="AJ43" s="45">
        <f t="shared" si="0"/>
        <v>32</v>
      </c>
      <c r="AK43" s="455">
        <v>14.285714285714285</v>
      </c>
      <c r="AN43" s="22"/>
      <c r="AP43" s="287"/>
    </row>
    <row r="44" spans="3:42" ht="13.5" customHeight="1">
      <c r="C44" s="420" t="s">
        <v>109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1</v>
      </c>
      <c r="J44" s="11">
        <v>0</v>
      </c>
      <c r="K44" s="11">
        <v>0</v>
      </c>
      <c r="L44" s="11">
        <v>0</v>
      </c>
      <c r="M44" s="11">
        <v>0</v>
      </c>
      <c r="N44" s="11">
        <v>1</v>
      </c>
      <c r="O44" s="11">
        <v>1</v>
      </c>
      <c r="P44" s="11">
        <v>1</v>
      </c>
      <c r="Q44" s="11">
        <v>4</v>
      </c>
      <c r="R44" s="11">
        <v>0</v>
      </c>
      <c r="U44" s="420" t="s">
        <v>109</v>
      </c>
      <c r="V44" s="11">
        <v>1</v>
      </c>
      <c r="W44" s="11">
        <v>3</v>
      </c>
      <c r="X44" s="11">
        <v>2</v>
      </c>
      <c r="Y44" s="11">
        <v>5</v>
      </c>
      <c r="Z44" s="11">
        <v>2</v>
      </c>
      <c r="AA44" s="11">
        <v>3</v>
      </c>
      <c r="AB44" s="11">
        <v>3</v>
      </c>
      <c r="AC44" s="11">
        <v>0</v>
      </c>
      <c r="AD44" s="11">
        <v>0</v>
      </c>
      <c r="AE44" s="11">
        <v>0</v>
      </c>
      <c r="AF44" s="11">
        <v>2</v>
      </c>
      <c r="AG44" s="11">
        <v>2</v>
      </c>
      <c r="AH44" s="11">
        <v>3</v>
      </c>
      <c r="AI44" s="11">
        <v>0</v>
      </c>
      <c r="AJ44" s="45">
        <f t="shared" si="0"/>
        <v>34</v>
      </c>
      <c r="AK44" s="455">
        <v>15.178571428571427</v>
      </c>
      <c r="AN44" s="22"/>
      <c r="AP44" s="287"/>
    </row>
    <row r="45" spans="3:42" ht="13.5" customHeight="1">
      <c r="C45" s="59" t="s">
        <v>110</v>
      </c>
      <c r="D45" s="60">
        <v>0</v>
      </c>
      <c r="E45" s="60">
        <v>0</v>
      </c>
      <c r="F45" s="60">
        <v>1</v>
      </c>
      <c r="G45" s="60">
        <v>0</v>
      </c>
      <c r="H45" s="60">
        <v>0</v>
      </c>
      <c r="I45" s="60">
        <v>0</v>
      </c>
      <c r="J45" s="60">
        <v>0</v>
      </c>
      <c r="K45" s="60">
        <v>0</v>
      </c>
      <c r="L45" s="60">
        <v>1</v>
      </c>
      <c r="M45" s="60">
        <v>0</v>
      </c>
      <c r="N45" s="60">
        <v>1</v>
      </c>
      <c r="O45" s="60">
        <v>1</v>
      </c>
      <c r="P45" s="60">
        <v>0</v>
      </c>
      <c r="Q45" s="60">
        <v>0</v>
      </c>
      <c r="R45" s="60">
        <v>1</v>
      </c>
      <c r="U45" s="59" t="s">
        <v>110</v>
      </c>
      <c r="V45" s="60">
        <v>4</v>
      </c>
      <c r="W45" s="60">
        <v>1</v>
      </c>
      <c r="X45" s="60">
        <v>2</v>
      </c>
      <c r="Y45" s="60">
        <v>1</v>
      </c>
      <c r="Z45" s="60">
        <v>1</v>
      </c>
      <c r="AA45" s="60">
        <v>1</v>
      </c>
      <c r="AB45" s="60">
        <v>2</v>
      </c>
      <c r="AC45" s="60">
        <v>3</v>
      </c>
      <c r="AD45" s="60">
        <v>3</v>
      </c>
      <c r="AE45" s="60">
        <v>0</v>
      </c>
      <c r="AF45" s="60">
        <v>1</v>
      </c>
      <c r="AG45" s="60">
        <v>0</v>
      </c>
      <c r="AH45" s="60">
        <v>2</v>
      </c>
      <c r="AI45" s="60">
        <v>1</v>
      </c>
      <c r="AJ45" s="58">
        <f t="shared" si="0"/>
        <v>27</v>
      </c>
      <c r="AK45" s="454">
        <v>12.053571428571429</v>
      </c>
      <c r="AN45" s="22"/>
      <c r="AP45" s="287"/>
    </row>
    <row r="46" spans="3:42" ht="13.5" customHeight="1">
      <c r="C46" s="59" t="s">
        <v>111</v>
      </c>
      <c r="D46" s="60">
        <v>0</v>
      </c>
      <c r="E46" s="60">
        <v>0</v>
      </c>
      <c r="F46" s="60">
        <v>0</v>
      </c>
      <c r="G46" s="60">
        <v>0</v>
      </c>
      <c r="H46" s="60">
        <v>0</v>
      </c>
      <c r="I46" s="60">
        <v>0</v>
      </c>
      <c r="J46" s="60">
        <v>0</v>
      </c>
      <c r="K46" s="60">
        <v>0</v>
      </c>
      <c r="L46" s="60">
        <v>0</v>
      </c>
      <c r="M46" s="60">
        <v>0</v>
      </c>
      <c r="N46" s="60">
        <v>1</v>
      </c>
      <c r="O46" s="60">
        <v>0</v>
      </c>
      <c r="P46" s="60">
        <v>1</v>
      </c>
      <c r="Q46" s="60">
        <v>0</v>
      </c>
      <c r="R46" s="60">
        <v>0</v>
      </c>
      <c r="U46" s="59" t="s">
        <v>111</v>
      </c>
      <c r="V46" s="60">
        <v>1</v>
      </c>
      <c r="W46" s="60">
        <v>2</v>
      </c>
      <c r="X46" s="60">
        <v>0</v>
      </c>
      <c r="Y46" s="60">
        <v>1</v>
      </c>
      <c r="Z46" s="60">
        <v>2</v>
      </c>
      <c r="AA46" s="60">
        <v>1</v>
      </c>
      <c r="AB46" s="60">
        <v>0</v>
      </c>
      <c r="AC46" s="60">
        <v>5</v>
      </c>
      <c r="AD46" s="60">
        <v>0</v>
      </c>
      <c r="AE46" s="60">
        <v>1</v>
      </c>
      <c r="AF46" s="60">
        <v>3</v>
      </c>
      <c r="AG46" s="60">
        <v>2</v>
      </c>
      <c r="AH46" s="60">
        <v>4</v>
      </c>
      <c r="AI46" s="60">
        <v>1</v>
      </c>
      <c r="AJ46" s="58">
        <f t="shared" si="0"/>
        <v>25</v>
      </c>
      <c r="AK46" s="454">
        <v>11.160714285714286</v>
      </c>
      <c r="AN46" s="22"/>
      <c r="AP46" s="287"/>
    </row>
    <row r="47" spans="3:42" ht="13.5" customHeight="1">
      <c r="C47" s="423" t="s">
        <v>112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1</v>
      </c>
      <c r="N47" s="11">
        <v>2</v>
      </c>
      <c r="O47" s="11">
        <v>0</v>
      </c>
      <c r="P47" s="11">
        <v>2</v>
      </c>
      <c r="Q47" s="11">
        <v>0</v>
      </c>
      <c r="R47" s="11">
        <v>1</v>
      </c>
      <c r="U47" s="423" t="s">
        <v>112</v>
      </c>
      <c r="V47" s="11">
        <v>1</v>
      </c>
      <c r="W47" s="11">
        <v>1</v>
      </c>
      <c r="X47" s="11">
        <v>0</v>
      </c>
      <c r="Y47" s="11">
        <v>1</v>
      </c>
      <c r="Z47" s="11">
        <v>1</v>
      </c>
      <c r="AA47" s="11">
        <v>0</v>
      </c>
      <c r="AB47" s="11">
        <v>1</v>
      </c>
      <c r="AC47" s="11">
        <v>0</v>
      </c>
      <c r="AD47" s="11">
        <v>1</v>
      </c>
      <c r="AE47" s="11">
        <v>3</v>
      </c>
      <c r="AF47" s="11">
        <v>2</v>
      </c>
      <c r="AG47" s="11">
        <v>2</v>
      </c>
      <c r="AH47" s="11">
        <v>1</v>
      </c>
      <c r="AI47" s="11">
        <v>2</v>
      </c>
      <c r="AJ47" s="45">
        <f t="shared" si="0"/>
        <v>22</v>
      </c>
      <c r="AK47" s="455">
        <v>9.821428571428571</v>
      </c>
      <c r="AN47" s="22"/>
      <c r="AP47" s="287"/>
    </row>
    <row r="48" spans="3:42" ht="13.5" customHeight="1">
      <c r="C48" s="423" t="s">
        <v>113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1</v>
      </c>
      <c r="R48" s="11">
        <v>0</v>
      </c>
      <c r="U48" s="423" t="s">
        <v>113</v>
      </c>
      <c r="V48" s="11">
        <v>3</v>
      </c>
      <c r="W48" s="11">
        <v>1</v>
      </c>
      <c r="X48" s="11">
        <v>2</v>
      </c>
      <c r="Y48" s="11">
        <v>1</v>
      </c>
      <c r="Z48" s="11">
        <v>2</v>
      </c>
      <c r="AA48" s="11">
        <v>0</v>
      </c>
      <c r="AB48" s="11">
        <v>1</v>
      </c>
      <c r="AC48" s="11">
        <v>0</v>
      </c>
      <c r="AD48" s="11">
        <v>0</v>
      </c>
      <c r="AE48" s="11">
        <v>2</v>
      </c>
      <c r="AF48" s="11">
        <v>1</v>
      </c>
      <c r="AG48" s="11">
        <v>1</v>
      </c>
      <c r="AH48" s="11">
        <v>1</v>
      </c>
      <c r="AI48" s="11">
        <v>0</v>
      </c>
      <c r="AJ48" s="45">
        <f t="shared" si="0"/>
        <v>16</v>
      </c>
      <c r="AK48" s="455">
        <v>7.142857142857142</v>
      </c>
      <c r="AN48" s="22"/>
      <c r="AP48" s="287"/>
    </row>
    <row r="49" spans="3:42" ht="12.75" customHeight="1">
      <c r="C49" s="59" t="s">
        <v>140</v>
      </c>
      <c r="D49" s="60">
        <v>0</v>
      </c>
      <c r="E49" s="60">
        <v>0</v>
      </c>
      <c r="F49" s="60">
        <v>0</v>
      </c>
      <c r="G49" s="60">
        <v>0</v>
      </c>
      <c r="H49" s="60">
        <v>0</v>
      </c>
      <c r="I49" s="60">
        <v>0</v>
      </c>
      <c r="J49" s="60">
        <v>0</v>
      </c>
      <c r="K49" s="60">
        <v>0</v>
      </c>
      <c r="L49" s="60">
        <v>0</v>
      </c>
      <c r="M49" s="60">
        <v>0</v>
      </c>
      <c r="N49" s="60">
        <v>2</v>
      </c>
      <c r="O49" s="60">
        <v>2</v>
      </c>
      <c r="P49" s="60">
        <v>0</v>
      </c>
      <c r="Q49" s="60">
        <v>0</v>
      </c>
      <c r="R49" s="60">
        <v>0</v>
      </c>
      <c r="U49" s="59" t="s">
        <v>140</v>
      </c>
      <c r="V49" s="60">
        <v>3</v>
      </c>
      <c r="W49" s="60">
        <v>0</v>
      </c>
      <c r="X49" s="60">
        <v>3</v>
      </c>
      <c r="Y49" s="60">
        <v>1</v>
      </c>
      <c r="Z49" s="60">
        <v>1</v>
      </c>
      <c r="AA49" s="60">
        <v>0</v>
      </c>
      <c r="AB49" s="60">
        <v>0</v>
      </c>
      <c r="AC49" s="60">
        <v>2</v>
      </c>
      <c r="AD49" s="60">
        <v>5</v>
      </c>
      <c r="AE49" s="60">
        <v>1</v>
      </c>
      <c r="AF49" s="60">
        <v>0</v>
      </c>
      <c r="AG49" s="60">
        <v>1</v>
      </c>
      <c r="AH49" s="60">
        <v>2</v>
      </c>
      <c r="AI49" s="60">
        <v>2</v>
      </c>
      <c r="AJ49" s="58">
        <f t="shared" si="0"/>
        <v>25</v>
      </c>
      <c r="AK49" s="454">
        <v>11.160714285714286</v>
      </c>
      <c r="AN49" s="22"/>
      <c r="AP49" s="287"/>
    </row>
    <row r="50" spans="1:42" s="362" customFormat="1" ht="13.5" customHeight="1">
      <c r="A50" s="209"/>
      <c r="B50" s="424"/>
      <c r="C50" s="425" t="s">
        <v>284</v>
      </c>
      <c r="D50" s="60" t="s">
        <v>285</v>
      </c>
      <c r="E50" s="60" t="s">
        <v>285</v>
      </c>
      <c r="F50" s="60" t="s">
        <v>285</v>
      </c>
      <c r="G50" s="60" t="s">
        <v>285</v>
      </c>
      <c r="H50" s="60" t="s">
        <v>285</v>
      </c>
      <c r="I50" s="60" t="s">
        <v>285</v>
      </c>
      <c r="J50" s="60" t="s">
        <v>285</v>
      </c>
      <c r="K50" s="60" t="s">
        <v>285</v>
      </c>
      <c r="L50" s="60" t="s">
        <v>285</v>
      </c>
      <c r="M50" s="60" t="s">
        <v>285</v>
      </c>
      <c r="N50" s="60" t="s">
        <v>285</v>
      </c>
      <c r="O50" s="60" t="s">
        <v>285</v>
      </c>
      <c r="P50" s="60" t="s">
        <v>285</v>
      </c>
      <c r="Q50" s="60" t="s">
        <v>285</v>
      </c>
      <c r="R50" s="60" t="s">
        <v>285</v>
      </c>
      <c r="S50" s="209"/>
      <c r="T50" s="424"/>
      <c r="U50" s="425" t="s">
        <v>284</v>
      </c>
      <c r="V50" s="60" t="s">
        <v>285</v>
      </c>
      <c r="W50" s="60" t="s">
        <v>285</v>
      </c>
      <c r="X50" s="60" t="s">
        <v>285</v>
      </c>
      <c r="Y50" s="60" t="s">
        <v>285</v>
      </c>
      <c r="Z50" s="60" t="s">
        <v>285</v>
      </c>
      <c r="AA50" s="60" t="s">
        <v>285</v>
      </c>
      <c r="AB50" s="60" t="s">
        <v>285</v>
      </c>
      <c r="AC50" s="60" t="s">
        <v>285</v>
      </c>
      <c r="AD50" s="60" t="s">
        <v>285</v>
      </c>
      <c r="AE50" s="60" t="s">
        <v>285</v>
      </c>
      <c r="AF50" s="60" t="s">
        <v>285</v>
      </c>
      <c r="AG50" s="60" t="s">
        <v>285</v>
      </c>
      <c r="AH50" s="60">
        <v>1</v>
      </c>
      <c r="AI50" s="60">
        <v>2</v>
      </c>
      <c r="AJ50" s="60" t="s">
        <v>251</v>
      </c>
      <c r="AK50" s="60" t="s">
        <v>286</v>
      </c>
      <c r="AM50" s="361"/>
      <c r="AN50" s="22"/>
      <c r="AO50" s="426"/>
      <c r="AP50" s="60"/>
    </row>
    <row r="51" spans="1:42" s="3" customFormat="1" ht="13.5" customHeight="1">
      <c r="A51" s="2"/>
      <c r="B51" s="2"/>
      <c r="C51" s="65" t="s">
        <v>287</v>
      </c>
      <c r="D51" s="49" t="s">
        <v>285</v>
      </c>
      <c r="E51" s="49" t="s">
        <v>285</v>
      </c>
      <c r="F51" s="49" t="s">
        <v>285</v>
      </c>
      <c r="G51" s="49" t="s">
        <v>285</v>
      </c>
      <c r="H51" s="49" t="s">
        <v>285</v>
      </c>
      <c r="I51" s="49" t="s">
        <v>285</v>
      </c>
      <c r="J51" s="49" t="s">
        <v>285</v>
      </c>
      <c r="K51" s="49" t="s">
        <v>285</v>
      </c>
      <c r="L51" s="49" t="s">
        <v>285</v>
      </c>
      <c r="M51" s="49" t="s">
        <v>285</v>
      </c>
      <c r="N51" s="49" t="s">
        <v>285</v>
      </c>
      <c r="O51" s="49" t="s">
        <v>285</v>
      </c>
      <c r="P51" s="49" t="s">
        <v>285</v>
      </c>
      <c r="Q51" s="49" t="s">
        <v>285</v>
      </c>
      <c r="R51" s="49" t="s">
        <v>285</v>
      </c>
      <c r="S51" s="2"/>
      <c r="T51" s="2"/>
      <c r="U51" s="65" t="s">
        <v>287</v>
      </c>
      <c r="V51" s="49" t="s">
        <v>285</v>
      </c>
      <c r="W51" s="49" t="s">
        <v>285</v>
      </c>
      <c r="X51" s="49" t="s">
        <v>285</v>
      </c>
      <c r="Y51" s="49" t="s">
        <v>285</v>
      </c>
      <c r="Z51" s="49" t="s">
        <v>285</v>
      </c>
      <c r="AA51" s="49" t="s">
        <v>285</v>
      </c>
      <c r="AB51" s="49" t="s">
        <v>285</v>
      </c>
      <c r="AC51" s="49" t="s">
        <v>285</v>
      </c>
      <c r="AD51" s="49" t="s">
        <v>285</v>
      </c>
      <c r="AE51" s="49" t="s">
        <v>285</v>
      </c>
      <c r="AF51" s="49" t="s">
        <v>285</v>
      </c>
      <c r="AG51" s="49" t="s">
        <v>285</v>
      </c>
      <c r="AH51" s="49">
        <v>1</v>
      </c>
      <c r="AI51" s="49">
        <v>0</v>
      </c>
      <c r="AJ51" s="49" t="s">
        <v>251</v>
      </c>
      <c r="AK51" s="49" t="s">
        <v>286</v>
      </c>
      <c r="AM51" s="50"/>
      <c r="AN51" s="22"/>
      <c r="AO51" s="220"/>
      <c r="AP51" s="49"/>
    </row>
    <row r="52" spans="1:42" s="3" customFormat="1" ht="13.5" customHeight="1">
      <c r="A52" s="2"/>
      <c r="B52" s="2"/>
      <c r="C52" s="65" t="s">
        <v>298</v>
      </c>
      <c r="D52" s="49" t="s">
        <v>285</v>
      </c>
      <c r="E52" s="49" t="s">
        <v>285</v>
      </c>
      <c r="F52" s="49" t="s">
        <v>285</v>
      </c>
      <c r="G52" s="49" t="s">
        <v>285</v>
      </c>
      <c r="H52" s="49" t="s">
        <v>285</v>
      </c>
      <c r="I52" s="49" t="s">
        <v>285</v>
      </c>
      <c r="J52" s="49" t="s">
        <v>285</v>
      </c>
      <c r="K52" s="49" t="s">
        <v>285</v>
      </c>
      <c r="L52" s="49" t="s">
        <v>285</v>
      </c>
      <c r="M52" s="49" t="s">
        <v>285</v>
      </c>
      <c r="N52" s="49" t="s">
        <v>285</v>
      </c>
      <c r="O52" s="49" t="s">
        <v>285</v>
      </c>
      <c r="P52" s="49" t="s">
        <v>285</v>
      </c>
      <c r="Q52" s="49" t="s">
        <v>285</v>
      </c>
      <c r="R52" s="49" t="s">
        <v>285</v>
      </c>
      <c r="S52" s="2"/>
      <c r="T52" s="2"/>
      <c r="U52" s="65" t="s">
        <v>298</v>
      </c>
      <c r="V52" s="49" t="s">
        <v>285</v>
      </c>
      <c r="W52" s="49" t="s">
        <v>285</v>
      </c>
      <c r="X52" s="49" t="s">
        <v>285</v>
      </c>
      <c r="Y52" s="49" t="s">
        <v>285</v>
      </c>
      <c r="Z52" s="49" t="s">
        <v>285</v>
      </c>
      <c r="AA52" s="49" t="s">
        <v>285</v>
      </c>
      <c r="AB52" s="49" t="s">
        <v>285</v>
      </c>
      <c r="AC52" s="49" t="s">
        <v>285</v>
      </c>
      <c r="AD52" s="49" t="s">
        <v>285</v>
      </c>
      <c r="AE52" s="49" t="s">
        <v>285</v>
      </c>
      <c r="AF52" s="49" t="s">
        <v>285</v>
      </c>
      <c r="AG52" s="49" t="s">
        <v>285</v>
      </c>
      <c r="AH52" s="49">
        <v>0</v>
      </c>
      <c r="AI52" s="49">
        <v>0</v>
      </c>
      <c r="AJ52" s="49" t="s">
        <v>251</v>
      </c>
      <c r="AK52" s="49" t="s">
        <v>286</v>
      </c>
      <c r="AM52" s="50"/>
      <c r="AN52" s="22"/>
      <c r="AO52" s="220"/>
      <c r="AP52" s="49"/>
    </row>
    <row r="53" spans="1:42" s="362" customFormat="1" ht="13.5" customHeight="1">
      <c r="A53" s="209"/>
      <c r="B53" s="209"/>
      <c r="C53" s="425" t="s">
        <v>259</v>
      </c>
      <c r="D53" s="60" t="s">
        <v>285</v>
      </c>
      <c r="E53" s="60" t="s">
        <v>285</v>
      </c>
      <c r="F53" s="60" t="s">
        <v>285</v>
      </c>
      <c r="G53" s="60" t="s">
        <v>285</v>
      </c>
      <c r="H53" s="60" t="s">
        <v>285</v>
      </c>
      <c r="I53" s="60" t="s">
        <v>285</v>
      </c>
      <c r="J53" s="60" t="s">
        <v>285</v>
      </c>
      <c r="K53" s="60" t="s">
        <v>285</v>
      </c>
      <c r="L53" s="60" t="s">
        <v>285</v>
      </c>
      <c r="M53" s="60" t="s">
        <v>285</v>
      </c>
      <c r="N53" s="60" t="s">
        <v>285</v>
      </c>
      <c r="O53" s="60" t="s">
        <v>285</v>
      </c>
      <c r="P53" s="60" t="s">
        <v>285</v>
      </c>
      <c r="Q53" s="60" t="s">
        <v>285</v>
      </c>
      <c r="R53" s="60" t="s">
        <v>285</v>
      </c>
      <c r="S53" s="209"/>
      <c r="T53" s="209"/>
      <c r="U53" s="425" t="s">
        <v>259</v>
      </c>
      <c r="V53" s="60" t="s">
        <v>285</v>
      </c>
      <c r="W53" s="60" t="s">
        <v>285</v>
      </c>
      <c r="X53" s="60" t="s">
        <v>285</v>
      </c>
      <c r="Y53" s="60" t="s">
        <v>285</v>
      </c>
      <c r="Z53" s="60" t="s">
        <v>285</v>
      </c>
      <c r="AA53" s="60" t="s">
        <v>285</v>
      </c>
      <c r="AB53" s="60" t="s">
        <v>285</v>
      </c>
      <c r="AC53" s="60" t="s">
        <v>285</v>
      </c>
      <c r="AD53" s="60" t="s">
        <v>285</v>
      </c>
      <c r="AE53" s="60" t="s">
        <v>285</v>
      </c>
      <c r="AF53" s="60" t="s">
        <v>285</v>
      </c>
      <c r="AG53" s="60" t="s">
        <v>285</v>
      </c>
      <c r="AH53" s="60">
        <v>0</v>
      </c>
      <c r="AI53" s="60">
        <v>0</v>
      </c>
      <c r="AJ53" s="60" t="s">
        <v>251</v>
      </c>
      <c r="AK53" s="60" t="s">
        <v>286</v>
      </c>
      <c r="AL53" s="361"/>
      <c r="AM53" s="361"/>
      <c r="AN53" s="22"/>
      <c r="AO53" s="426"/>
      <c r="AP53" s="60"/>
    </row>
    <row r="54" spans="2:42" ht="13.5" customHeight="1" thickBot="1">
      <c r="B54" s="18"/>
      <c r="C54" s="452" t="s">
        <v>1</v>
      </c>
      <c r="D54" s="62">
        <v>0</v>
      </c>
      <c r="E54" s="62">
        <v>0</v>
      </c>
      <c r="F54" s="62">
        <v>0</v>
      </c>
      <c r="G54" s="62">
        <v>0</v>
      </c>
      <c r="H54" s="62">
        <v>0</v>
      </c>
      <c r="I54" s="62">
        <v>0</v>
      </c>
      <c r="J54" s="62">
        <v>0</v>
      </c>
      <c r="K54" s="62">
        <v>0</v>
      </c>
      <c r="L54" s="62">
        <v>0</v>
      </c>
      <c r="M54" s="62">
        <v>0</v>
      </c>
      <c r="N54" s="62">
        <v>0</v>
      </c>
      <c r="O54" s="62">
        <v>0</v>
      </c>
      <c r="P54" s="62">
        <v>0</v>
      </c>
      <c r="Q54" s="62">
        <v>0</v>
      </c>
      <c r="R54" s="62">
        <v>0</v>
      </c>
      <c r="T54" s="18"/>
      <c r="U54" s="452" t="s">
        <v>1</v>
      </c>
      <c r="V54" s="62">
        <v>0</v>
      </c>
      <c r="W54" s="62">
        <v>0</v>
      </c>
      <c r="X54" s="62">
        <v>0</v>
      </c>
      <c r="Y54" s="62">
        <v>0</v>
      </c>
      <c r="Z54" s="62">
        <v>0</v>
      </c>
      <c r="AA54" s="62">
        <v>0</v>
      </c>
      <c r="AB54" s="62">
        <v>0</v>
      </c>
      <c r="AC54" s="62">
        <v>0</v>
      </c>
      <c r="AD54" s="62">
        <v>0</v>
      </c>
      <c r="AE54" s="62">
        <v>0</v>
      </c>
      <c r="AF54" s="62">
        <v>0</v>
      </c>
      <c r="AG54" s="62">
        <v>0</v>
      </c>
      <c r="AH54" s="62">
        <v>0</v>
      </c>
      <c r="AI54" s="62">
        <v>0</v>
      </c>
      <c r="AJ54" s="206">
        <f t="shared" si="0"/>
        <v>0</v>
      </c>
      <c r="AK54" s="453">
        <v>0</v>
      </c>
      <c r="AL54" s="50"/>
      <c r="AN54" s="22"/>
      <c r="AP54" s="287"/>
    </row>
    <row r="55" spans="3:42" ht="4.5" customHeight="1">
      <c r="C55" s="1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U55" s="1"/>
      <c r="V55" s="26"/>
      <c r="W55" s="26"/>
      <c r="X55" s="26"/>
      <c r="Y55" s="26"/>
      <c r="Z55" s="26"/>
      <c r="AA55" s="26"/>
      <c r="AB55" s="26"/>
      <c r="AC55" s="26"/>
      <c r="AD55" s="26"/>
      <c r="AE55" s="204"/>
      <c r="AF55" s="204"/>
      <c r="AG55" s="204"/>
      <c r="AH55" s="204"/>
      <c r="AI55" s="204"/>
      <c r="AJ55" s="204"/>
      <c r="AK55" s="449"/>
      <c r="AN55" s="22"/>
      <c r="AP55" s="287"/>
    </row>
    <row r="56" spans="2:42" ht="13.5" customHeight="1">
      <c r="B56" s="10" t="s">
        <v>97</v>
      </c>
      <c r="C56" s="27" t="s">
        <v>116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1</v>
      </c>
      <c r="J56" s="7">
        <v>0</v>
      </c>
      <c r="K56" s="7">
        <v>1</v>
      </c>
      <c r="L56" s="7">
        <v>1</v>
      </c>
      <c r="M56" s="7">
        <v>3</v>
      </c>
      <c r="N56" s="7">
        <v>7</v>
      </c>
      <c r="O56" s="7">
        <v>6</v>
      </c>
      <c r="P56" s="7">
        <v>5</v>
      </c>
      <c r="Q56" s="7">
        <v>3</v>
      </c>
      <c r="R56" s="7">
        <v>5</v>
      </c>
      <c r="T56" s="10" t="s">
        <v>97</v>
      </c>
      <c r="U56" s="27" t="s">
        <v>116</v>
      </c>
      <c r="V56" s="7">
        <v>13</v>
      </c>
      <c r="W56" s="7">
        <v>7</v>
      </c>
      <c r="X56" s="7">
        <v>10</v>
      </c>
      <c r="Y56" s="7">
        <v>12</v>
      </c>
      <c r="Z56" s="7">
        <v>11</v>
      </c>
      <c r="AA56" s="7">
        <v>6</v>
      </c>
      <c r="AB56" s="7">
        <v>11</v>
      </c>
      <c r="AC56" s="7">
        <v>10</v>
      </c>
      <c r="AD56" s="7">
        <v>9</v>
      </c>
      <c r="AE56" s="60">
        <v>10</v>
      </c>
      <c r="AF56" s="60">
        <v>10</v>
      </c>
      <c r="AG56" s="60">
        <v>9</v>
      </c>
      <c r="AH56" s="60">
        <v>10</v>
      </c>
      <c r="AI56" s="60">
        <v>7</v>
      </c>
      <c r="AJ56" s="58">
        <f t="shared" si="0"/>
        <v>167</v>
      </c>
      <c r="AK56" s="454">
        <v>74.55357142857143</v>
      </c>
      <c r="AM56" s="61"/>
      <c r="AN56" s="22"/>
      <c r="AP56" s="287"/>
    </row>
    <row r="57" spans="3:42" ht="13.5" customHeight="1">
      <c r="C57" s="27" t="s">
        <v>117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2</v>
      </c>
      <c r="M57" s="7">
        <v>0</v>
      </c>
      <c r="N57" s="7">
        <v>3</v>
      </c>
      <c r="O57" s="7">
        <v>2</v>
      </c>
      <c r="P57" s="7">
        <v>3</v>
      </c>
      <c r="Q57" s="7">
        <v>3</v>
      </c>
      <c r="R57" s="7">
        <v>2</v>
      </c>
      <c r="U57" s="27" t="s">
        <v>117</v>
      </c>
      <c r="V57" s="7">
        <v>1</v>
      </c>
      <c r="W57" s="7">
        <v>5</v>
      </c>
      <c r="X57" s="7">
        <v>2</v>
      </c>
      <c r="Y57" s="7">
        <v>0</v>
      </c>
      <c r="Z57" s="7">
        <v>3</v>
      </c>
      <c r="AA57" s="7">
        <v>2</v>
      </c>
      <c r="AB57" s="7">
        <v>2</v>
      </c>
      <c r="AC57" s="7">
        <v>5</v>
      </c>
      <c r="AD57" s="7">
        <v>3</v>
      </c>
      <c r="AE57" s="60">
        <v>2</v>
      </c>
      <c r="AF57" s="60">
        <v>1</v>
      </c>
      <c r="AG57" s="60">
        <v>0</v>
      </c>
      <c r="AH57" s="60">
        <v>4</v>
      </c>
      <c r="AI57" s="60">
        <v>0</v>
      </c>
      <c r="AJ57" s="58">
        <f t="shared" si="0"/>
        <v>45</v>
      </c>
      <c r="AK57" s="454">
        <v>20.089285714285715</v>
      </c>
      <c r="AN57" s="22"/>
      <c r="AP57" s="287"/>
    </row>
    <row r="58" spans="2:42" ht="13.5" customHeight="1" thickBot="1">
      <c r="B58" s="18"/>
      <c r="C58" s="29" t="s">
        <v>1</v>
      </c>
      <c r="D58" s="63">
        <v>0</v>
      </c>
      <c r="E58" s="63">
        <v>0</v>
      </c>
      <c r="F58" s="63">
        <v>2</v>
      </c>
      <c r="G58" s="63">
        <v>2</v>
      </c>
      <c r="H58" s="63">
        <v>1</v>
      </c>
      <c r="I58" s="63">
        <v>0</v>
      </c>
      <c r="J58" s="63">
        <v>0</v>
      </c>
      <c r="K58" s="63">
        <v>0</v>
      </c>
      <c r="L58" s="63">
        <v>0</v>
      </c>
      <c r="M58" s="63">
        <v>0</v>
      </c>
      <c r="N58" s="63">
        <v>0</v>
      </c>
      <c r="O58" s="63">
        <v>0</v>
      </c>
      <c r="P58" s="63">
        <v>1</v>
      </c>
      <c r="Q58" s="63">
        <v>0</v>
      </c>
      <c r="R58" s="63">
        <v>0</v>
      </c>
      <c r="T58" s="18"/>
      <c r="U58" s="29" t="s">
        <v>1</v>
      </c>
      <c r="V58" s="63">
        <v>1</v>
      </c>
      <c r="W58" s="63">
        <v>2</v>
      </c>
      <c r="X58" s="63">
        <v>0</v>
      </c>
      <c r="Y58" s="63">
        <v>1</v>
      </c>
      <c r="Z58" s="63">
        <v>0</v>
      </c>
      <c r="AA58" s="63">
        <v>0</v>
      </c>
      <c r="AB58" s="63">
        <v>0</v>
      </c>
      <c r="AC58" s="63">
        <v>0</v>
      </c>
      <c r="AD58" s="63">
        <v>1</v>
      </c>
      <c r="AE58" s="62">
        <v>0</v>
      </c>
      <c r="AF58" s="62">
        <v>0</v>
      </c>
      <c r="AG58" s="62">
        <v>0</v>
      </c>
      <c r="AH58" s="62">
        <v>1</v>
      </c>
      <c r="AI58" s="62">
        <v>0</v>
      </c>
      <c r="AJ58" s="206">
        <f t="shared" si="0"/>
        <v>12</v>
      </c>
      <c r="AK58" s="453">
        <v>5.357142857142857</v>
      </c>
      <c r="AL58" s="50"/>
      <c r="AN58" s="22"/>
      <c r="AP58" s="287"/>
    </row>
    <row r="59" spans="3:42" ht="4.5" customHeight="1">
      <c r="C59" s="1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U59" s="1"/>
      <c r="V59" s="26"/>
      <c r="W59" s="26"/>
      <c r="X59" s="26"/>
      <c r="Y59" s="26"/>
      <c r="Z59" s="26"/>
      <c r="AA59" s="26"/>
      <c r="AB59" s="26"/>
      <c r="AC59" s="26"/>
      <c r="AD59" s="26"/>
      <c r="AE59" s="204"/>
      <c r="AF59" s="204"/>
      <c r="AG59" s="204"/>
      <c r="AH59" s="204"/>
      <c r="AI59" s="204"/>
      <c r="AJ59" s="204"/>
      <c r="AK59" s="449"/>
      <c r="AN59" s="22"/>
      <c r="AP59" s="287"/>
    </row>
    <row r="60" spans="2:42" ht="13.5" customHeight="1">
      <c r="B60" s="10" t="s">
        <v>173</v>
      </c>
      <c r="C60" s="27" t="s">
        <v>19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2</v>
      </c>
      <c r="O60" s="7">
        <v>2</v>
      </c>
      <c r="P60" s="7">
        <v>0</v>
      </c>
      <c r="Q60" s="7">
        <v>0</v>
      </c>
      <c r="R60" s="7">
        <v>0</v>
      </c>
      <c r="T60" s="10" t="s">
        <v>173</v>
      </c>
      <c r="U60" s="27" t="s">
        <v>19</v>
      </c>
      <c r="V60" s="7">
        <v>0</v>
      </c>
      <c r="W60" s="7">
        <v>2</v>
      </c>
      <c r="X60" s="7">
        <v>2</v>
      </c>
      <c r="Y60" s="7">
        <v>0</v>
      </c>
      <c r="Z60" s="7">
        <v>0</v>
      </c>
      <c r="AA60" s="7">
        <v>2</v>
      </c>
      <c r="AB60" s="7">
        <v>3</v>
      </c>
      <c r="AC60" s="7">
        <v>0</v>
      </c>
      <c r="AD60" s="7">
        <v>3</v>
      </c>
      <c r="AE60" s="60">
        <v>1</v>
      </c>
      <c r="AF60" s="60">
        <v>0</v>
      </c>
      <c r="AG60" s="60">
        <v>0</v>
      </c>
      <c r="AH60" s="60">
        <v>2</v>
      </c>
      <c r="AI60" s="60">
        <v>0</v>
      </c>
      <c r="AJ60" s="58">
        <f t="shared" si="0"/>
        <v>19</v>
      </c>
      <c r="AK60" s="454">
        <v>8.482142857142858</v>
      </c>
      <c r="AM60" s="61"/>
      <c r="AN60" s="22"/>
      <c r="AP60" s="287"/>
    </row>
    <row r="61" spans="2:42" ht="13.5" customHeight="1">
      <c r="B61" s="64" t="s">
        <v>288</v>
      </c>
      <c r="C61" s="27" t="s">
        <v>289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1</v>
      </c>
      <c r="M61" s="7">
        <v>2</v>
      </c>
      <c r="N61" s="7">
        <v>3</v>
      </c>
      <c r="O61" s="7">
        <v>1</v>
      </c>
      <c r="P61" s="7">
        <v>5</v>
      </c>
      <c r="Q61" s="7">
        <v>4</v>
      </c>
      <c r="R61" s="7">
        <v>3</v>
      </c>
      <c r="T61" s="64" t="s">
        <v>288</v>
      </c>
      <c r="U61" s="27" t="s">
        <v>289</v>
      </c>
      <c r="V61" s="7">
        <v>9</v>
      </c>
      <c r="W61" s="7">
        <v>4</v>
      </c>
      <c r="X61" s="7">
        <v>6</v>
      </c>
      <c r="Y61" s="7">
        <v>9</v>
      </c>
      <c r="Z61" s="7">
        <v>8</v>
      </c>
      <c r="AA61" s="7">
        <v>2</v>
      </c>
      <c r="AB61" s="7">
        <v>5</v>
      </c>
      <c r="AC61" s="7">
        <v>9</v>
      </c>
      <c r="AD61" s="7">
        <v>4</v>
      </c>
      <c r="AE61" s="60">
        <v>4</v>
      </c>
      <c r="AF61" s="60">
        <v>4</v>
      </c>
      <c r="AG61" s="60">
        <v>1</v>
      </c>
      <c r="AH61" s="60">
        <v>5</v>
      </c>
      <c r="AI61" s="60">
        <v>1</v>
      </c>
      <c r="AJ61" s="58">
        <f t="shared" si="0"/>
        <v>90</v>
      </c>
      <c r="AK61" s="454">
        <v>40.17857142857143</v>
      </c>
      <c r="AN61" s="22"/>
      <c r="AP61" s="287"/>
    </row>
    <row r="62" spans="3:42" ht="13.5" customHeight="1">
      <c r="C62" s="27" t="s">
        <v>91</v>
      </c>
      <c r="D62" s="7">
        <v>0</v>
      </c>
      <c r="E62" s="7">
        <v>0</v>
      </c>
      <c r="F62" s="7">
        <v>1</v>
      </c>
      <c r="G62" s="7">
        <v>0</v>
      </c>
      <c r="H62" s="7">
        <v>0</v>
      </c>
      <c r="I62" s="7">
        <v>1</v>
      </c>
      <c r="J62" s="7">
        <v>0</v>
      </c>
      <c r="K62" s="7">
        <v>0</v>
      </c>
      <c r="L62" s="7">
        <v>0</v>
      </c>
      <c r="M62" s="7">
        <v>0</v>
      </c>
      <c r="N62" s="7">
        <v>1</v>
      </c>
      <c r="O62" s="7">
        <v>1</v>
      </c>
      <c r="P62" s="7">
        <v>3</v>
      </c>
      <c r="Q62" s="7">
        <v>1</v>
      </c>
      <c r="R62" s="7">
        <v>3</v>
      </c>
      <c r="U62" s="27" t="s">
        <v>91</v>
      </c>
      <c r="V62" s="7">
        <v>2</v>
      </c>
      <c r="W62" s="7">
        <v>3</v>
      </c>
      <c r="X62" s="7">
        <v>2</v>
      </c>
      <c r="Y62" s="7">
        <v>2</v>
      </c>
      <c r="Z62" s="7">
        <v>1</v>
      </c>
      <c r="AA62" s="7">
        <v>2</v>
      </c>
      <c r="AB62" s="7">
        <v>1</v>
      </c>
      <c r="AC62" s="7">
        <v>3</v>
      </c>
      <c r="AD62" s="7">
        <v>3</v>
      </c>
      <c r="AE62" s="60">
        <v>3</v>
      </c>
      <c r="AF62" s="60">
        <v>5</v>
      </c>
      <c r="AG62" s="60">
        <v>5</v>
      </c>
      <c r="AH62" s="60">
        <v>2</v>
      </c>
      <c r="AI62" s="60">
        <v>3</v>
      </c>
      <c r="AJ62" s="58">
        <f t="shared" si="0"/>
        <v>48</v>
      </c>
      <c r="AK62" s="454">
        <v>21.428571428571427</v>
      </c>
      <c r="AN62" s="22"/>
      <c r="AP62" s="287"/>
    </row>
    <row r="63" spans="3:42" ht="13.5" customHeight="1">
      <c r="C63" s="27" t="s">
        <v>20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1</v>
      </c>
      <c r="M63" s="7">
        <v>0</v>
      </c>
      <c r="N63" s="7">
        <v>2</v>
      </c>
      <c r="O63" s="7">
        <v>0</v>
      </c>
      <c r="P63" s="7">
        <v>0</v>
      </c>
      <c r="Q63" s="7">
        <v>1</v>
      </c>
      <c r="R63" s="7">
        <v>1</v>
      </c>
      <c r="U63" s="27" t="s">
        <v>20</v>
      </c>
      <c r="V63" s="7">
        <v>0</v>
      </c>
      <c r="W63" s="7">
        <v>2</v>
      </c>
      <c r="X63" s="7">
        <v>1</v>
      </c>
      <c r="Y63" s="7">
        <v>2</v>
      </c>
      <c r="Z63" s="7">
        <v>3</v>
      </c>
      <c r="AA63" s="7">
        <v>1</v>
      </c>
      <c r="AB63" s="7">
        <v>2</v>
      </c>
      <c r="AC63" s="7">
        <v>1</v>
      </c>
      <c r="AD63" s="7">
        <v>2</v>
      </c>
      <c r="AE63" s="60">
        <v>0</v>
      </c>
      <c r="AF63" s="60">
        <v>1</v>
      </c>
      <c r="AG63" s="60">
        <v>0</v>
      </c>
      <c r="AH63" s="60">
        <v>2</v>
      </c>
      <c r="AI63" s="60">
        <v>1</v>
      </c>
      <c r="AJ63" s="58">
        <f t="shared" si="0"/>
        <v>23</v>
      </c>
      <c r="AK63" s="454">
        <v>10.267857142857142</v>
      </c>
      <c r="AN63" s="22"/>
      <c r="AP63" s="287"/>
    </row>
    <row r="64" spans="3:42" ht="13.5" customHeight="1">
      <c r="C64" s="27" t="s">
        <v>21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1</v>
      </c>
      <c r="Q64" s="7">
        <v>0</v>
      </c>
      <c r="R64" s="7">
        <v>0</v>
      </c>
      <c r="U64" s="27" t="s">
        <v>21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0</v>
      </c>
      <c r="AB64" s="7">
        <v>0</v>
      </c>
      <c r="AC64" s="7">
        <v>0</v>
      </c>
      <c r="AD64" s="7">
        <v>1</v>
      </c>
      <c r="AE64" s="60">
        <v>0</v>
      </c>
      <c r="AF64" s="60">
        <v>0</v>
      </c>
      <c r="AG64" s="60">
        <v>0</v>
      </c>
      <c r="AH64" s="60">
        <v>1</v>
      </c>
      <c r="AI64" s="60">
        <v>1</v>
      </c>
      <c r="AJ64" s="58">
        <f t="shared" si="0"/>
        <v>4</v>
      </c>
      <c r="AK64" s="454">
        <v>1.7857142857142856</v>
      </c>
      <c r="AN64" s="22"/>
      <c r="AP64" s="287"/>
    </row>
    <row r="65" spans="3:42" ht="13.5" customHeight="1">
      <c r="C65" s="27" t="s">
        <v>22</v>
      </c>
      <c r="D65" s="7">
        <v>0</v>
      </c>
      <c r="E65" s="7">
        <v>0</v>
      </c>
      <c r="F65" s="7">
        <v>1</v>
      </c>
      <c r="G65" s="7">
        <v>0</v>
      </c>
      <c r="H65" s="7">
        <v>1</v>
      </c>
      <c r="I65" s="7">
        <v>0</v>
      </c>
      <c r="J65" s="7">
        <v>0</v>
      </c>
      <c r="K65" s="7">
        <v>1</v>
      </c>
      <c r="L65" s="7">
        <v>0</v>
      </c>
      <c r="M65" s="7">
        <v>0</v>
      </c>
      <c r="N65" s="7">
        <v>1</v>
      </c>
      <c r="O65" s="7">
        <v>3</v>
      </c>
      <c r="P65" s="7">
        <v>0</v>
      </c>
      <c r="Q65" s="7">
        <v>0</v>
      </c>
      <c r="R65" s="7">
        <v>0</v>
      </c>
      <c r="U65" s="27" t="s">
        <v>22</v>
      </c>
      <c r="V65" s="7">
        <v>0</v>
      </c>
      <c r="W65" s="7">
        <v>3</v>
      </c>
      <c r="X65" s="7">
        <v>0</v>
      </c>
      <c r="Y65" s="7">
        <v>0</v>
      </c>
      <c r="Z65" s="7">
        <v>1</v>
      </c>
      <c r="AA65" s="7">
        <v>1</v>
      </c>
      <c r="AB65" s="7">
        <v>0</v>
      </c>
      <c r="AC65" s="7">
        <v>2</v>
      </c>
      <c r="AD65" s="7">
        <v>0</v>
      </c>
      <c r="AE65" s="60">
        <v>1</v>
      </c>
      <c r="AF65" s="60">
        <v>0</v>
      </c>
      <c r="AG65" s="60">
        <v>1</v>
      </c>
      <c r="AH65" s="60">
        <v>2</v>
      </c>
      <c r="AI65" s="60">
        <v>1</v>
      </c>
      <c r="AJ65" s="58">
        <f t="shared" si="0"/>
        <v>19</v>
      </c>
      <c r="AK65" s="454">
        <v>8.482142857142858</v>
      </c>
      <c r="AN65" s="22"/>
      <c r="AP65" s="287"/>
    </row>
    <row r="66" spans="3:42" ht="13.5" customHeight="1">
      <c r="C66" s="27" t="s">
        <v>23</v>
      </c>
      <c r="D66" s="7">
        <v>0</v>
      </c>
      <c r="E66" s="7">
        <v>0</v>
      </c>
      <c r="F66" s="7">
        <v>0</v>
      </c>
      <c r="G66" s="7">
        <v>1</v>
      </c>
      <c r="H66" s="7">
        <v>0</v>
      </c>
      <c r="I66" s="7">
        <v>0</v>
      </c>
      <c r="J66" s="7">
        <v>0</v>
      </c>
      <c r="K66" s="7">
        <v>0</v>
      </c>
      <c r="L66" s="7">
        <v>1</v>
      </c>
      <c r="M66" s="7">
        <v>1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U66" s="27" t="s">
        <v>23</v>
      </c>
      <c r="V66" s="7">
        <v>1</v>
      </c>
      <c r="W66" s="7">
        <v>0</v>
      </c>
      <c r="X66" s="7">
        <v>1</v>
      </c>
      <c r="Y66" s="7">
        <v>0</v>
      </c>
      <c r="Z66" s="7">
        <v>0</v>
      </c>
      <c r="AA66" s="7">
        <v>0</v>
      </c>
      <c r="AB66" s="7">
        <v>0</v>
      </c>
      <c r="AC66" s="7">
        <v>0</v>
      </c>
      <c r="AD66" s="7">
        <v>0</v>
      </c>
      <c r="AE66" s="60">
        <v>2</v>
      </c>
      <c r="AF66" s="60">
        <v>0</v>
      </c>
      <c r="AG66" s="60">
        <v>0</v>
      </c>
      <c r="AH66" s="60">
        <v>1</v>
      </c>
      <c r="AI66" s="60">
        <v>0</v>
      </c>
      <c r="AJ66" s="58">
        <f t="shared" si="0"/>
        <v>8</v>
      </c>
      <c r="AK66" s="454">
        <v>3.571428571428571</v>
      </c>
      <c r="AN66" s="22"/>
      <c r="AP66" s="287"/>
    </row>
    <row r="67" spans="1:42" ht="13.5" customHeight="1" thickBot="1">
      <c r="A67" s="18"/>
      <c r="B67" s="18"/>
      <c r="C67" s="29" t="s">
        <v>9</v>
      </c>
      <c r="D67" s="63">
        <v>0</v>
      </c>
      <c r="E67" s="63">
        <v>0</v>
      </c>
      <c r="F67" s="63">
        <v>0</v>
      </c>
      <c r="G67" s="63">
        <v>1</v>
      </c>
      <c r="H67" s="63">
        <v>0</v>
      </c>
      <c r="I67" s="63">
        <v>0</v>
      </c>
      <c r="J67" s="63">
        <v>0</v>
      </c>
      <c r="K67" s="63">
        <v>0</v>
      </c>
      <c r="L67" s="63">
        <v>0</v>
      </c>
      <c r="M67" s="63">
        <v>0</v>
      </c>
      <c r="N67" s="63">
        <v>1</v>
      </c>
      <c r="O67" s="63">
        <v>1</v>
      </c>
      <c r="P67" s="63">
        <v>0</v>
      </c>
      <c r="Q67" s="63">
        <v>0</v>
      </c>
      <c r="R67" s="63">
        <v>0</v>
      </c>
      <c r="S67" s="18"/>
      <c r="T67" s="18"/>
      <c r="U67" s="29" t="s">
        <v>9</v>
      </c>
      <c r="V67" s="63">
        <v>3</v>
      </c>
      <c r="W67" s="63">
        <v>0</v>
      </c>
      <c r="X67" s="63">
        <v>0</v>
      </c>
      <c r="Y67" s="63">
        <v>0</v>
      </c>
      <c r="Z67" s="63">
        <v>1</v>
      </c>
      <c r="AA67" s="63">
        <v>0</v>
      </c>
      <c r="AB67" s="63">
        <v>2</v>
      </c>
      <c r="AC67" s="63">
        <v>0</v>
      </c>
      <c r="AD67" s="63">
        <v>0</v>
      </c>
      <c r="AE67" s="62">
        <v>1</v>
      </c>
      <c r="AF67" s="62">
        <v>1</v>
      </c>
      <c r="AG67" s="62">
        <v>2</v>
      </c>
      <c r="AH67" s="62">
        <v>0</v>
      </c>
      <c r="AI67" s="62">
        <v>0</v>
      </c>
      <c r="AJ67" s="206">
        <f>SUM(D67:R67,V67:AI67)</f>
        <v>13</v>
      </c>
      <c r="AK67" s="453">
        <v>5.803571428571429</v>
      </c>
      <c r="AL67" s="50"/>
      <c r="AN67" s="22"/>
      <c r="AP67" s="287"/>
    </row>
    <row r="68" spans="2:35" ht="13.5">
      <c r="B68" s="1" t="s">
        <v>290</v>
      </c>
      <c r="T68" s="1"/>
      <c r="AE68" s="214"/>
      <c r="AF68" s="214"/>
      <c r="AG68" s="214"/>
      <c r="AH68" s="214"/>
      <c r="AI68" s="214"/>
    </row>
    <row r="69" spans="2:20" ht="13.5">
      <c r="B69" s="1" t="s">
        <v>291</v>
      </c>
      <c r="T69" s="1"/>
    </row>
  </sheetData>
  <sheetProtection/>
  <printOptions/>
  <pageMargins left="0.6299212598425197" right="0.4330708661417323" top="0.5905511811023623" bottom="0.4724409448818898" header="0.35433070866141736" footer="0.4724409448818898"/>
  <pageSetup horizontalDpi="600" verticalDpi="600" orientation="portrait" paperSize="9" scale="87" r:id="rId1"/>
  <colBreaks count="1" manualBreakCount="1">
    <brk id="18" max="60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P6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6.25390625" style="10" customWidth="1"/>
    <col min="2" max="2" width="8.50390625" style="10" customWidth="1"/>
    <col min="3" max="3" width="11.50390625" style="10" customWidth="1"/>
    <col min="4" max="18" width="4.50390625" style="10" customWidth="1"/>
    <col min="19" max="19" width="6.25390625" style="10" customWidth="1"/>
    <col min="20" max="20" width="8.50390625" style="10" customWidth="1"/>
    <col min="21" max="21" width="11.50390625" style="10" customWidth="1"/>
    <col min="22" max="30" width="4.50390625" style="10" customWidth="1"/>
    <col min="31" max="36" width="4.50390625" style="208" customWidth="1"/>
    <col min="37" max="37" width="6.50390625" style="456" customWidth="1"/>
    <col min="38" max="38" width="8.875" style="3" customWidth="1"/>
    <col min="39" max="39" width="6.875" style="10" bestFit="1" customWidth="1"/>
    <col min="40" max="40" width="9.00390625" style="10" customWidth="1"/>
    <col min="41" max="41" width="9.00390625" style="256" customWidth="1"/>
    <col min="42" max="16384" width="9.00390625" style="10" customWidth="1"/>
  </cols>
  <sheetData>
    <row r="1" spans="1:19" ht="21" customHeight="1">
      <c r="A1" s="48" t="s">
        <v>152</v>
      </c>
      <c r="S1" s="48"/>
    </row>
    <row r="2" spans="1:19" ht="21" customHeight="1" thickBot="1">
      <c r="A2" s="48" t="s">
        <v>153</v>
      </c>
      <c r="S2" s="48"/>
    </row>
    <row r="3" spans="1:37" ht="14.25" thickBot="1">
      <c r="A3" s="5" t="s">
        <v>93</v>
      </c>
      <c r="B3" s="4" t="s">
        <v>94</v>
      </c>
      <c r="C3" s="4" t="s">
        <v>95</v>
      </c>
      <c r="D3" s="4">
        <v>1985</v>
      </c>
      <c r="E3" s="4">
        <v>1986</v>
      </c>
      <c r="F3" s="4">
        <v>1987</v>
      </c>
      <c r="G3" s="4">
        <v>1988</v>
      </c>
      <c r="H3" s="4">
        <v>1989</v>
      </c>
      <c r="I3" s="4">
        <v>1990</v>
      </c>
      <c r="J3" s="4">
        <v>1991</v>
      </c>
      <c r="K3" s="4">
        <v>1992</v>
      </c>
      <c r="L3" s="4">
        <v>1993</v>
      </c>
      <c r="M3" s="4">
        <v>1994</v>
      </c>
      <c r="N3" s="4">
        <v>1995</v>
      </c>
      <c r="O3" s="4">
        <v>1996</v>
      </c>
      <c r="P3" s="4">
        <v>1997</v>
      </c>
      <c r="Q3" s="4">
        <v>1998</v>
      </c>
      <c r="R3" s="4">
        <v>1999</v>
      </c>
      <c r="S3" s="5" t="s">
        <v>93</v>
      </c>
      <c r="T3" s="4" t="s">
        <v>94</v>
      </c>
      <c r="U3" s="4" t="s">
        <v>95</v>
      </c>
      <c r="V3" s="4">
        <v>2000</v>
      </c>
      <c r="W3" s="4">
        <v>2001</v>
      </c>
      <c r="X3" s="4">
        <v>2002</v>
      </c>
      <c r="Y3" s="4">
        <v>2003</v>
      </c>
      <c r="Z3" s="4">
        <v>2004</v>
      </c>
      <c r="AA3" s="4">
        <v>2005</v>
      </c>
      <c r="AB3" s="4">
        <v>2006</v>
      </c>
      <c r="AC3" s="4">
        <v>2007</v>
      </c>
      <c r="AD3" s="4">
        <v>2008</v>
      </c>
      <c r="AE3" s="4">
        <v>2009</v>
      </c>
      <c r="AF3" s="4">
        <v>2010</v>
      </c>
      <c r="AG3" s="4">
        <v>2011</v>
      </c>
      <c r="AH3" s="4">
        <v>2012</v>
      </c>
      <c r="AI3" s="4">
        <v>2013</v>
      </c>
      <c r="AJ3" s="4" t="s">
        <v>16</v>
      </c>
      <c r="AK3" s="447" t="s">
        <v>73</v>
      </c>
    </row>
    <row r="4" spans="1:42" ht="12.75" customHeight="1">
      <c r="A4" s="20" t="s">
        <v>87</v>
      </c>
      <c r="B4" s="21"/>
      <c r="C4" s="21" t="s">
        <v>16</v>
      </c>
      <c r="D4" s="66">
        <v>0</v>
      </c>
      <c r="E4" s="66">
        <v>0</v>
      </c>
      <c r="F4" s="66">
        <v>4</v>
      </c>
      <c r="G4" s="66">
        <v>0</v>
      </c>
      <c r="H4" s="66">
        <v>6</v>
      </c>
      <c r="I4" s="66">
        <v>3</v>
      </c>
      <c r="J4" s="66">
        <v>10</v>
      </c>
      <c r="K4" s="66">
        <v>13</v>
      </c>
      <c r="L4" s="66">
        <v>15</v>
      </c>
      <c r="M4" s="66">
        <v>15</v>
      </c>
      <c r="N4" s="66">
        <v>18</v>
      </c>
      <c r="O4" s="66">
        <v>25</v>
      </c>
      <c r="P4" s="66">
        <v>15</v>
      </c>
      <c r="Q4" s="66">
        <v>18</v>
      </c>
      <c r="R4" s="66">
        <v>12</v>
      </c>
      <c r="S4" s="20" t="s">
        <v>87</v>
      </c>
      <c r="T4" s="21"/>
      <c r="U4" s="21" t="s">
        <v>16</v>
      </c>
      <c r="V4" s="66">
        <v>16</v>
      </c>
      <c r="W4" s="66">
        <v>25</v>
      </c>
      <c r="X4" s="66">
        <v>19</v>
      </c>
      <c r="Y4" s="66">
        <v>18</v>
      </c>
      <c r="Z4" s="66">
        <v>20</v>
      </c>
      <c r="AA4" s="66">
        <v>21</v>
      </c>
      <c r="AB4" s="66">
        <v>23</v>
      </c>
      <c r="AC4" s="66">
        <v>15</v>
      </c>
      <c r="AD4" s="66">
        <v>10</v>
      </c>
      <c r="AE4" s="66">
        <v>15</v>
      </c>
      <c r="AF4" s="66">
        <v>13</v>
      </c>
      <c r="AG4" s="66">
        <f>SUM(AG6:AG22)</f>
        <v>12</v>
      </c>
      <c r="AH4" s="66">
        <f>SUM(AH6:AH17)</f>
        <v>12</v>
      </c>
      <c r="AI4" s="66">
        <f>SUM(AI6:AI17)</f>
        <v>17</v>
      </c>
      <c r="AJ4" s="66">
        <f>SUM(D4:R4,V4:AI4)</f>
        <v>390</v>
      </c>
      <c r="AK4" s="448">
        <v>100</v>
      </c>
      <c r="AN4" s="22"/>
      <c r="AP4" s="287"/>
    </row>
    <row r="5" spans="3:42" ht="6" customHeight="1">
      <c r="C5" s="57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U5" s="57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449"/>
      <c r="AN5" s="22"/>
      <c r="AP5" s="287"/>
    </row>
    <row r="6" spans="2:42" ht="13.5" customHeight="1">
      <c r="B6" s="10" t="s">
        <v>115</v>
      </c>
      <c r="C6" s="59" t="s">
        <v>7</v>
      </c>
      <c r="D6" s="60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T6" s="10" t="s">
        <v>115</v>
      </c>
      <c r="U6" s="59" t="s">
        <v>7</v>
      </c>
      <c r="V6" s="60">
        <v>0</v>
      </c>
      <c r="W6" s="60">
        <v>0</v>
      </c>
      <c r="X6" s="60">
        <v>0</v>
      </c>
      <c r="Y6" s="60">
        <v>0</v>
      </c>
      <c r="Z6" s="60">
        <v>0</v>
      </c>
      <c r="AA6" s="60">
        <v>0</v>
      </c>
      <c r="AB6" s="60">
        <v>0</v>
      </c>
      <c r="AC6" s="60">
        <v>0</v>
      </c>
      <c r="AD6" s="60">
        <v>0</v>
      </c>
      <c r="AE6" s="60">
        <v>0</v>
      </c>
      <c r="AF6" s="60">
        <v>0</v>
      </c>
      <c r="AG6" s="60">
        <v>0</v>
      </c>
      <c r="AH6" s="60">
        <v>0</v>
      </c>
      <c r="AI6" s="60">
        <v>0</v>
      </c>
      <c r="AJ6" s="58">
        <f aca="true" t="shared" si="0" ref="AJ6:AJ67">SUM(D6:R6,V6:AI6)</f>
        <v>0</v>
      </c>
      <c r="AK6" s="449">
        <v>0</v>
      </c>
      <c r="AL6" s="50"/>
      <c r="AM6" s="61"/>
      <c r="AN6" s="22"/>
      <c r="AP6" s="287"/>
    </row>
    <row r="7" spans="3:42" ht="13.5" customHeight="1">
      <c r="C7" s="420" t="s">
        <v>6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U7" s="420" t="s">
        <v>6</v>
      </c>
      <c r="V7" s="11">
        <v>0</v>
      </c>
      <c r="W7" s="11">
        <v>0</v>
      </c>
      <c r="X7" s="11">
        <v>0</v>
      </c>
      <c r="Y7" s="11">
        <v>0</v>
      </c>
      <c r="Z7" s="11">
        <v>0</v>
      </c>
      <c r="AA7" s="11">
        <v>0</v>
      </c>
      <c r="AB7" s="11">
        <v>0</v>
      </c>
      <c r="AC7" s="11">
        <v>0</v>
      </c>
      <c r="AD7" s="11">
        <v>0</v>
      </c>
      <c r="AE7" s="11">
        <v>0</v>
      </c>
      <c r="AF7" s="11">
        <v>0</v>
      </c>
      <c r="AG7" s="11">
        <v>0</v>
      </c>
      <c r="AH7" s="11">
        <v>0</v>
      </c>
      <c r="AI7" s="11">
        <v>0</v>
      </c>
      <c r="AJ7" s="45">
        <f t="shared" si="0"/>
        <v>0</v>
      </c>
      <c r="AK7" s="450">
        <v>0</v>
      </c>
      <c r="AL7" s="50"/>
      <c r="AN7" s="22"/>
      <c r="AP7" s="287"/>
    </row>
    <row r="8" spans="3:42" ht="13.5" customHeight="1">
      <c r="C8" s="420" t="s">
        <v>105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U8" s="420" t="s">
        <v>105</v>
      </c>
      <c r="V8" s="11">
        <v>0</v>
      </c>
      <c r="W8" s="11">
        <v>0</v>
      </c>
      <c r="X8" s="11">
        <v>0</v>
      </c>
      <c r="Y8" s="11">
        <v>0</v>
      </c>
      <c r="Z8" s="11">
        <v>2</v>
      </c>
      <c r="AA8" s="11">
        <v>0</v>
      </c>
      <c r="AB8" s="11">
        <v>0</v>
      </c>
      <c r="AC8" s="11">
        <v>0</v>
      </c>
      <c r="AD8" s="11">
        <v>0</v>
      </c>
      <c r="AE8" s="11">
        <v>0</v>
      </c>
      <c r="AF8" s="11">
        <v>0</v>
      </c>
      <c r="AG8" s="11">
        <v>0</v>
      </c>
      <c r="AH8" s="11">
        <v>0</v>
      </c>
      <c r="AI8" s="11">
        <v>0</v>
      </c>
      <c r="AJ8" s="45">
        <f t="shared" si="0"/>
        <v>2</v>
      </c>
      <c r="AK8" s="450">
        <v>0.5128205128205128</v>
      </c>
      <c r="AL8" s="50"/>
      <c r="AN8" s="22"/>
      <c r="AP8" s="287"/>
    </row>
    <row r="9" spans="3:42" ht="13.5" customHeight="1">
      <c r="C9" s="422" t="s">
        <v>106</v>
      </c>
      <c r="D9" s="60">
        <v>0</v>
      </c>
      <c r="E9" s="60">
        <v>0</v>
      </c>
      <c r="F9" s="60">
        <v>0</v>
      </c>
      <c r="G9" s="60">
        <v>0</v>
      </c>
      <c r="H9" s="60">
        <v>0</v>
      </c>
      <c r="I9" s="60">
        <v>0</v>
      </c>
      <c r="J9" s="60">
        <v>2</v>
      </c>
      <c r="K9" s="60">
        <v>5</v>
      </c>
      <c r="L9" s="60">
        <v>1</v>
      </c>
      <c r="M9" s="60">
        <v>4</v>
      </c>
      <c r="N9" s="60">
        <v>1</v>
      </c>
      <c r="O9" s="60">
        <v>1</v>
      </c>
      <c r="P9" s="60">
        <v>1</v>
      </c>
      <c r="Q9" s="60">
        <v>0</v>
      </c>
      <c r="R9" s="60">
        <v>0</v>
      </c>
      <c r="U9" s="422" t="s">
        <v>106</v>
      </c>
      <c r="V9" s="60">
        <v>3</v>
      </c>
      <c r="W9" s="60">
        <v>0</v>
      </c>
      <c r="X9" s="60">
        <v>0</v>
      </c>
      <c r="Y9" s="60">
        <v>1</v>
      </c>
      <c r="Z9" s="60">
        <v>0</v>
      </c>
      <c r="AA9" s="60">
        <v>0</v>
      </c>
      <c r="AB9" s="60">
        <v>3</v>
      </c>
      <c r="AC9" s="60">
        <v>1</v>
      </c>
      <c r="AD9" s="60">
        <v>1</v>
      </c>
      <c r="AE9" s="60">
        <v>3</v>
      </c>
      <c r="AF9" s="60">
        <v>0</v>
      </c>
      <c r="AG9" s="60">
        <v>2</v>
      </c>
      <c r="AH9" s="60">
        <v>2</v>
      </c>
      <c r="AI9" s="60">
        <v>5</v>
      </c>
      <c r="AJ9" s="58">
        <f t="shared" si="0"/>
        <v>36</v>
      </c>
      <c r="AK9" s="449">
        <v>9.230769230769232</v>
      </c>
      <c r="AN9" s="22"/>
      <c r="AP9" s="287"/>
    </row>
    <row r="10" spans="3:42" ht="13.5" customHeight="1">
      <c r="C10" s="422" t="s">
        <v>107</v>
      </c>
      <c r="D10" s="60">
        <v>0</v>
      </c>
      <c r="E10" s="60">
        <v>0</v>
      </c>
      <c r="F10" s="60">
        <v>0</v>
      </c>
      <c r="G10" s="60">
        <v>0</v>
      </c>
      <c r="H10" s="60">
        <v>2</v>
      </c>
      <c r="I10" s="60">
        <v>1</v>
      </c>
      <c r="J10" s="60">
        <v>2</v>
      </c>
      <c r="K10" s="60">
        <v>2</v>
      </c>
      <c r="L10" s="60">
        <v>6</v>
      </c>
      <c r="M10" s="60">
        <v>4</v>
      </c>
      <c r="N10" s="60">
        <v>5</v>
      </c>
      <c r="O10" s="60">
        <v>5</v>
      </c>
      <c r="P10" s="60">
        <v>4</v>
      </c>
      <c r="Q10" s="60">
        <v>5</v>
      </c>
      <c r="R10" s="60">
        <v>6</v>
      </c>
      <c r="U10" s="422" t="s">
        <v>107</v>
      </c>
      <c r="V10" s="60">
        <v>2</v>
      </c>
      <c r="W10" s="60">
        <v>3</v>
      </c>
      <c r="X10" s="60">
        <v>1</v>
      </c>
      <c r="Y10" s="60">
        <v>5</v>
      </c>
      <c r="Z10" s="60">
        <v>2</v>
      </c>
      <c r="AA10" s="60">
        <v>4</v>
      </c>
      <c r="AB10" s="60">
        <v>2</v>
      </c>
      <c r="AC10" s="60">
        <v>1</v>
      </c>
      <c r="AD10" s="60">
        <v>1</v>
      </c>
      <c r="AE10" s="60">
        <v>2</v>
      </c>
      <c r="AF10" s="60">
        <v>6</v>
      </c>
      <c r="AG10" s="60">
        <v>2</v>
      </c>
      <c r="AH10" s="60">
        <v>1</v>
      </c>
      <c r="AI10" s="60">
        <v>4</v>
      </c>
      <c r="AJ10" s="58">
        <f t="shared" si="0"/>
        <v>78</v>
      </c>
      <c r="AK10" s="449">
        <v>20</v>
      </c>
      <c r="AN10" s="22"/>
      <c r="AP10" s="287"/>
    </row>
    <row r="11" spans="3:42" ht="13.5" customHeight="1">
      <c r="C11" s="420" t="s">
        <v>108</v>
      </c>
      <c r="D11" s="11">
        <v>0</v>
      </c>
      <c r="E11" s="11">
        <v>0</v>
      </c>
      <c r="F11" s="11">
        <v>0</v>
      </c>
      <c r="G11" s="11">
        <v>0</v>
      </c>
      <c r="H11" s="11">
        <v>2</v>
      </c>
      <c r="I11" s="11">
        <v>2</v>
      </c>
      <c r="J11" s="11">
        <v>3</v>
      </c>
      <c r="K11" s="11">
        <v>3</v>
      </c>
      <c r="L11" s="11">
        <v>6</v>
      </c>
      <c r="M11" s="11">
        <v>4</v>
      </c>
      <c r="N11" s="11">
        <v>7</v>
      </c>
      <c r="O11" s="11">
        <v>12</v>
      </c>
      <c r="P11" s="11">
        <v>4</v>
      </c>
      <c r="Q11" s="11">
        <v>8</v>
      </c>
      <c r="R11" s="11">
        <v>2</v>
      </c>
      <c r="U11" s="420" t="s">
        <v>108</v>
      </c>
      <c r="V11" s="11">
        <v>6</v>
      </c>
      <c r="W11" s="11">
        <v>10</v>
      </c>
      <c r="X11" s="11">
        <v>5</v>
      </c>
      <c r="Y11" s="11">
        <v>5</v>
      </c>
      <c r="Z11" s="11">
        <v>8</v>
      </c>
      <c r="AA11" s="11">
        <v>5</v>
      </c>
      <c r="AB11" s="11">
        <v>5</v>
      </c>
      <c r="AC11" s="11">
        <v>2</v>
      </c>
      <c r="AD11" s="11">
        <v>3</v>
      </c>
      <c r="AE11" s="11">
        <v>3</v>
      </c>
      <c r="AF11" s="11">
        <v>2</v>
      </c>
      <c r="AG11" s="11">
        <v>3</v>
      </c>
      <c r="AH11" s="11">
        <v>2</v>
      </c>
      <c r="AI11" s="11">
        <v>4</v>
      </c>
      <c r="AJ11" s="45">
        <f t="shared" si="0"/>
        <v>116</v>
      </c>
      <c r="AK11" s="450">
        <v>29.743589743589745</v>
      </c>
      <c r="AN11" s="22"/>
      <c r="AP11" s="287"/>
    </row>
    <row r="12" spans="3:42" ht="13.5" customHeight="1">
      <c r="C12" s="420" t="s">
        <v>109</v>
      </c>
      <c r="D12" s="11">
        <v>0</v>
      </c>
      <c r="E12" s="11">
        <v>0</v>
      </c>
      <c r="F12" s="11">
        <v>2</v>
      </c>
      <c r="G12" s="11">
        <v>0</v>
      </c>
      <c r="H12" s="11">
        <v>0</v>
      </c>
      <c r="I12" s="11">
        <v>0</v>
      </c>
      <c r="J12" s="11">
        <v>2</v>
      </c>
      <c r="K12" s="11">
        <v>2</v>
      </c>
      <c r="L12" s="11">
        <v>0</v>
      </c>
      <c r="M12" s="11">
        <v>1</v>
      </c>
      <c r="N12" s="11">
        <v>3</v>
      </c>
      <c r="O12" s="11">
        <v>6</v>
      </c>
      <c r="P12" s="11">
        <v>3</v>
      </c>
      <c r="Q12" s="11">
        <v>3</v>
      </c>
      <c r="R12" s="11">
        <v>1</v>
      </c>
      <c r="U12" s="420" t="s">
        <v>109</v>
      </c>
      <c r="V12" s="11">
        <v>5</v>
      </c>
      <c r="W12" s="11">
        <v>4</v>
      </c>
      <c r="X12" s="11">
        <v>8</v>
      </c>
      <c r="Y12" s="11">
        <v>3</v>
      </c>
      <c r="Z12" s="11">
        <v>2</v>
      </c>
      <c r="AA12" s="11">
        <v>6</v>
      </c>
      <c r="AB12" s="11">
        <v>3</v>
      </c>
      <c r="AC12" s="11">
        <v>3</v>
      </c>
      <c r="AD12" s="11">
        <v>3</v>
      </c>
      <c r="AE12" s="11">
        <v>4</v>
      </c>
      <c r="AF12" s="11">
        <v>3</v>
      </c>
      <c r="AG12" s="11">
        <v>2</v>
      </c>
      <c r="AH12" s="11">
        <v>2</v>
      </c>
      <c r="AI12" s="11">
        <v>1</v>
      </c>
      <c r="AJ12" s="45">
        <f t="shared" si="0"/>
        <v>72</v>
      </c>
      <c r="AK12" s="450">
        <v>18.461538461538463</v>
      </c>
      <c r="AN12" s="22"/>
      <c r="AP12" s="287"/>
    </row>
    <row r="13" spans="3:42" ht="13.5" customHeight="1">
      <c r="C13" s="59" t="s">
        <v>110</v>
      </c>
      <c r="D13" s="60">
        <v>0</v>
      </c>
      <c r="E13" s="60">
        <v>0</v>
      </c>
      <c r="F13" s="60">
        <v>2</v>
      </c>
      <c r="G13" s="60">
        <v>0</v>
      </c>
      <c r="H13" s="60">
        <v>1</v>
      </c>
      <c r="I13" s="60">
        <v>0</v>
      </c>
      <c r="J13" s="60">
        <v>1</v>
      </c>
      <c r="K13" s="60">
        <v>1</v>
      </c>
      <c r="L13" s="60">
        <v>2</v>
      </c>
      <c r="M13" s="60">
        <v>2</v>
      </c>
      <c r="N13" s="60">
        <v>1</v>
      </c>
      <c r="O13" s="60">
        <v>0</v>
      </c>
      <c r="P13" s="60">
        <v>3</v>
      </c>
      <c r="Q13" s="60">
        <v>2</v>
      </c>
      <c r="R13" s="60">
        <v>1</v>
      </c>
      <c r="U13" s="59" t="s">
        <v>110</v>
      </c>
      <c r="V13" s="60">
        <v>0</v>
      </c>
      <c r="W13" s="60">
        <v>3</v>
      </c>
      <c r="X13" s="60">
        <v>0</v>
      </c>
      <c r="Y13" s="60">
        <v>2</v>
      </c>
      <c r="Z13" s="60">
        <v>3</v>
      </c>
      <c r="AA13" s="60">
        <v>3</v>
      </c>
      <c r="AB13" s="60">
        <v>4</v>
      </c>
      <c r="AC13" s="60">
        <v>5</v>
      </c>
      <c r="AD13" s="60">
        <v>2</v>
      </c>
      <c r="AE13" s="60">
        <v>1</v>
      </c>
      <c r="AF13" s="60">
        <v>0</v>
      </c>
      <c r="AG13" s="60">
        <v>2</v>
      </c>
      <c r="AH13" s="60">
        <v>2</v>
      </c>
      <c r="AI13" s="60">
        <v>0</v>
      </c>
      <c r="AJ13" s="58">
        <f t="shared" si="0"/>
        <v>43</v>
      </c>
      <c r="AK13" s="449">
        <v>11.025641025641026</v>
      </c>
      <c r="AN13" s="22"/>
      <c r="AP13" s="287"/>
    </row>
    <row r="14" spans="3:42" ht="13.5" customHeight="1">
      <c r="C14" s="59" t="s">
        <v>111</v>
      </c>
      <c r="D14" s="60">
        <v>0</v>
      </c>
      <c r="E14" s="60">
        <v>0</v>
      </c>
      <c r="F14" s="60">
        <v>0</v>
      </c>
      <c r="G14" s="60">
        <v>0</v>
      </c>
      <c r="H14" s="60">
        <v>1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1</v>
      </c>
      <c r="P14" s="60">
        <v>0</v>
      </c>
      <c r="Q14" s="60">
        <v>0</v>
      </c>
      <c r="R14" s="60">
        <v>2</v>
      </c>
      <c r="U14" s="59" t="s">
        <v>111</v>
      </c>
      <c r="V14" s="60">
        <v>0</v>
      </c>
      <c r="W14" s="60">
        <v>3</v>
      </c>
      <c r="X14" s="60">
        <v>1</v>
      </c>
      <c r="Y14" s="60">
        <v>1</v>
      </c>
      <c r="Z14" s="60">
        <v>1</v>
      </c>
      <c r="AA14" s="60">
        <v>0</v>
      </c>
      <c r="AB14" s="60">
        <v>0</v>
      </c>
      <c r="AC14" s="60">
        <v>1</v>
      </c>
      <c r="AD14" s="60">
        <v>0</v>
      </c>
      <c r="AE14" s="60">
        <v>1</v>
      </c>
      <c r="AF14" s="60">
        <v>1</v>
      </c>
      <c r="AG14" s="60">
        <v>1</v>
      </c>
      <c r="AH14" s="60">
        <v>2</v>
      </c>
      <c r="AI14" s="60">
        <v>0</v>
      </c>
      <c r="AJ14" s="58">
        <f t="shared" si="0"/>
        <v>16</v>
      </c>
      <c r="AK14" s="449">
        <v>4.102564102564102</v>
      </c>
      <c r="AN14" s="22"/>
      <c r="AP14" s="287"/>
    </row>
    <row r="15" spans="3:42" ht="13.5" customHeight="1">
      <c r="C15" s="423" t="s">
        <v>112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U15" s="423" t="s">
        <v>112</v>
      </c>
      <c r="V15" s="11">
        <v>0</v>
      </c>
      <c r="W15" s="11">
        <v>2</v>
      </c>
      <c r="X15" s="11">
        <v>2</v>
      </c>
      <c r="Y15" s="11">
        <v>1</v>
      </c>
      <c r="Z15" s="11">
        <v>1</v>
      </c>
      <c r="AA15" s="11">
        <v>1</v>
      </c>
      <c r="AB15" s="11">
        <v>3</v>
      </c>
      <c r="AC15" s="11">
        <v>2</v>
      </c>
      <c r="AD15" s="11">
        <v>0</v>
      </c>
      <c r="AE15" s="11">
        <v>0</v>
      </c>
      <c r="AF15" s="11">
        <v>1</v>
      </c>
      <c r="AG15" s="11">
        <v>0</v>
      </c>
      <c r="AH15" s="11">
        <v>1</v>
      </c>
      <c r="AI15" s="11">
        <v>2</v>
      </c>
      <c r="AJ15" s="45">
        <f t="shared" si="0"/>
        <v>16</v>
      </c>
      <c r="AK15" s="450">
        <v>4.102564102564102</v>
      </c>
      <c r="AN15" s="22"/>
      <c r="AP15" s="287"/>
    </row>
    <row r="16" spans="3:42" ht="13.5" customHeight="1">
      <c r="C16" s="423" t="s">
        <v>113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U16" s="423" t="s">
        <v>113</v>
      </c>
      <c r="V16" s="11">
        <v>0</v>
      </c>
      <c r="W16" s="11">
        <v>0</v>
      </c>
      <c r="X16" s="11">
        <v>1</v>
      </c>
      <c r="Y16" s="11">
        <v>0</v>
      </c>
      <c r="Z16" s="11">
        <v>1</v>
      </c>
      <c r="AA16" s="11">
        <v>1</v>
      </c>
      <c r="AB16" s="11">
        <v>1</v>
      </c>
      <c r="AC16" s="11">
        <v>0</v>
      </c>
      <c r="AD16" s="11">
        <v>0</v>
      </c>
      <c r="AE16" s="11">
        <v>1</v>
      </c>
      <c r="AF16" s="11">
        <v>0</v>
      </c>
      <c r="AG16" s="11">
        <v>0</v>
      </c>
      <c r="AH16" s="11">
        <v>0</v>
      </c>
      <c r="AI16" s="11">
        <v>1</v>
      </c>
      <c r="AJ16" s="45">
        <f t="shared" si="0"/>
        <v>6</v>
      </c>
      <c r="AK16" s="450">
        <v>1.5384615384615385</v>
      </c>
      <c r="AN16" s="22"/>
      <c r="AP16" s="287"/>
    </row>
    <row r="17" spans="3:42" ht="13.5" customHeight="1">
      <c r="C17" s="59" t="s">
        <v>140</v>
      </c>
      <c r="D17" s="60">
        <v>0</v>
      </c>
      <c r="E17" s="60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T17" s="424"/>
      <c r="U17" s="59" t="s">
        <v>140</v>
      </c>
      <c r="V17" s="60">
        <v>0</v>
      </c>
      <c r="W17" s="60">
        <v>0</v>
      </c>
      <c r="X17" s="60">
        <v>1</v>
      </c>
      <c r="Y17" s="60">
        <v>0</v>
      </c>
      <c r="Z17" s="60">
        <v>0</v>
      </c>
      <c r="AA17" s="60">
        <v>1</v>
      </c>
      <c r="AB17" s="60">
        <v>2</v>
      </c>
      <c r="AC17" s="60">
        <v>0</v>
      </c>
      <c r="AD17" s="60">
        <v>0</v>
      </c>
      <c r="AE17" s="60">
        <v>0</v>
      </c>
      <c r="AF17" s="60">
        <v>0</v>
      </c>
      <c r="AG17" s="60">
        <v>0</v>
      </c>
      <c r="AH17" s="60">
        <v>0</v>
      </c>
      <c r="AI17" s="60">
        <v>0</v>
      </c>
      <c r="AJ17" s="58">
        <f t="shared" si="0"/>
        <v>4</v>
      </c>
      <c r="AK17" s="449">
        <v>1.0256410256410255</v>
      </c>
      <c r="AN17" s="22"/>
      <c r="AP17" s="287"/>
    </row>
    <row r="18" spans="2:42" s="208" customFormat="1" ht="13.5" customHeight="1">
      <c r="B18" s="424"/>
      <c r="C18" s="425" t="s">
        <v>284</v>
      </c>
      <c r="D18" s="60" t="s">
        <v>285</v>
      </c>
      <c r="E18" s="60" t="s">
        <v>285</v>
      </c>
      <c r="F18" s="60" t="s">
        <v>285</v>
      </c>
      <c r="G18" s="60" t="s">
        <v>285</v>
      </c>
      <c r="H18" s="60" t="s">
        <v>285</v>
      </c>
      <c r="I18" s="60" t="s">
        <v>285</v>
      </c>
      <c r="J18" s="60" t="s">
        <v>285</v>
      </c>
      <c r="K18" s="60" t="s">
        <v>285</v>
      </c>
      <c r="L18" s="60" t="s">
        <v>285</v>
      </c>
      <c r="M18" s="60" t="s">
        <v>285</v>
      </c>
      <c r="N18" s="60" t="s">
        <v>285</v>
      </c>
      <c r="O18" s="60" t="s">
        <v>285</v>
      </c>
      <c r="P18" s="60" t="s">
        <v>285</v>
      </c>
      <c r="Q18" s="60" t="s">
        <v>285</v>
      </c>
      <c r="R18" s="60" t="s">
        <v>285</v>
      </c>
      <c r="T18" s="424"/>
      <c r="U18" s="425" t="s">
        <v>284</v>
      </c>
      <c r="V18" s="60" t="s">
        <v>285</v>
      </c>
      <c r="W18" s="60" t="s">
        <v>285</v>
      </c>
      <c r="X18" s="60" t="s">
        <v>285</v>
      </c>
      <c r="Y18" s="60" t="s">
        <v>285</v>
      </c>
      <c r="Z18" s="60" t="s">
        <v>285</v>
      </c>
      <c r="AA18" s="60" t="s">
        <v>285</v>
      </c>
      <c r="AB18" s="60" t="s">
        <v>285</v>
      </c>
      <c r="AC18" s="60" t="s">
        <v>285</v>
      </c>
      <c r="AD18" s="60" t="s">
        <v>285</v>
      </c>
      <c r="AE18" s="60" t="s">
        <v>285</v>
      </c>
      <c r="AF18" s="60" t="s">
        <v>285</v>
      </c>
      <c r="AG18" s="60" t="s">
        <v>285</v>
      </c>
      <c r="AH18" s="60">
        <v>0</v>
      </c>
      <c r="AI18" s="60">
        <v>0</v>
      </c>
      <c r="AJ18" s="60" t="s">
        <v>251</v>
      </c>
      <c r="AK18" s="60" t="s">
        <v>286</v>
      </c>
      <c r="AL18" s="362"/>
      <c r="AN18" s="22"/>
      <c r="AO18" s="451"/>
      <c r="AP18" s="60"/>
    </row>
    <row r="19" spans="2:42" s="208" customFormat="1" ht="13.5" customHeight="1">
      <c r="B19" s="10"/>
      <c r="C19" s="65" t="s">
        <v>287</v>
      </c>
      <c r="D19" s="11" t="s">
        <v>285</v>
      </c>
      <c r="E19" s="11" t="s">
        <v>285</v>
      </c>
      <c r="F19" s="11" t="s">
        <v>285</v>
      </c>
      <c r="G19" s="11" t="s">
        <v>285</v>
      </c>
      <c r="H19" s="11" t="s">
        <v>285</v>
      </c>
      <c r="I19" s="11" t="s">
        <v>285</v>
      </c>
      <c r="J19" s="11" t="s">
        <v>285</v>
      </c>
      <c r="K19" s="11" t="s">
        <v>285</v>
      </c>
      <c r="L19" s="11" t="s">
        <v>285</v>
      </c>
      <c r="M19" s="11" t="s">
        <v>285</v>
      </c>
      <c r="N19" s="11" t="s">
        <v>285</v>
      </c>
      <c r="O19" s="11" t="s">
        <v>285</v>
      </c>
      <c r="P19" s="11" t="s">
        <v>285</v>
      </c>
      <c r="Q19" s="11" t="s">
        <v>285</v>
      </c>
      <c r="R19" s="11" t="s">
        <v>285</v>
      </c>
      <c r="T19" s="10"/>
      <c r="U19" s="65" t="s">
        <v>287</v>
      </c>
      <c r="V19" s="11" t="s">
        <v>285</v>
      </c>
      <c r="W19" s="11" t="s">
        <v>285</v>
      </c>
      <c r="X19" s="11" t="s">
        <v>285</v>
      </c>
      <c r="Y19" s="11" t="s">
        <v>285</v>
      </c>
      <c r="Z19" s="11" t="s">
        <v>285</v>
      </c>
      <c r="AA19" s="11" t="s">
        <v>285</v>
      </c>
      <c r="AB19" s="11" t="s">
        <v>285</v>
      </c>
      <c r="AC19" s="11" t="s">
        <v>285</v>
      </c>
      <c r="AD19" s="11" t="s">
        <v>285</v>
      </c>
      <c r="AE19" s="11" t="s">
        <v>285</v>
      </c>
      <c r="AF19" s="11" t="s">
        <v>285</v>
      </c>
      <c r="AG19" s="11" t="s">
        <v>285</v>
      </c>
      <c r="AH19" s="49">
        <v>0</v>
      </c>
      <c r="AI19" s="49">
        <v>0</v>
      </c>
      <c r="AJ19" s="11" t="s">
        <v>251</v>
      </c>
      <c r="AK19" s="11" t="s">
        <v>286</v>
      </c>
      <c r="AL19" s="362"/>
      <c r="AN19" s="22"/>
      <c r="AO19" s="451"/>
      <c r="AP19" s="11"/>
    </row>
    <row r="20" spans="2:42" s="208" customFormat="1" ht="13.5" customHeight="1">
      <c r="B20" s="10"/>
      <c r="C20" s="65" t="s">
        <v>298</v>
      </c>
      <c r="D20" s="11" t="s">
        <v>285</v>
      </c>
      <c r="E20" s="11" t="s">
        <v>285</v>
      </c>
      <c r="F20" s="11" t="s">
        <v>285</v>
      </c>
      <c r="G20" s="11" t="s">
        <v>285</v>
      </c>
      <c r="H20" s="11" t="s">
        <v>285</v>
      </c>
      <c r="I20" s="11" t="s">
        <v>285</v>
      </c>
      <c r="J20" s="11" t="s">
        <v>285</v>
      </c>
      <c r="K20" s="11" t="s">
        <v>285</v>
      </c>
      <c r="L20" s="11" t="s">
        <v>285</v>
      </c>
      <c r="M20" s="11" t="s">
        <v>285</v>
      </c>
      <c r="N20" s="11" t="s">
        <v>285</v>
      </c>
      <c r="O20" s="11" t="s">
        <v>285</v>
      </c>
      <c r="P20" s="11" t="s">
        <v>285</v>
      </c>
      <c r="Q20" s="11" t="s">
        <v>285</v>
      </c>
      <c r="R20" s="11" t="s">
        <v>285</v>
      </c>
      <c r="T20" s="10"/>
      <c r="U20" s="65" t="s">
        <v>298</v>
      </c>
      <c r="V20" s="11" t="s">
        <v>285</v>
      </c>
      <c r="W20" s="11" t="s">
        <v>285</v>
      </c>
      <c r="X20" s="11" t="s">
        <v>285</v>
      </c>
      <c r="Y20" s="11" t="s">
        <v>285</v>
      </c>
      <c r="Z20" s="11" t="s">
        <v>285</v>
      </c>
      <c r="AA20" s="11" t="s">
        <v>285</v>
      </c>
      <c r="AB20" s="11" t="s">
        <v>285</v>
      </c>
      <c r="AC20" s="11" t="s">
        <v>285</v>
      </c>
      <c r="AD20" s="11" t="s">
        <v>285</v>
      </c>
      <c r="AE20" s="11" t="s">
        <v>285</v>
      </c>
      <c r="AF20" s="11" t="s">
        <v>285</v>
      </c>
      <c r="AG20" s="11" t="s">
        <v>285</v>
      </c>
      <c r="AH20" s="49">
        <v>0</v>
      </c>
      <c r="AI20" s="49">
        <v>0</v>
      </c>
      <c r="AJ20" s="11" t="s">
        <v>251</v>
      </c>
      <c r="AK20" s="11" t="s">
        <v>286</v>
      </c>
      <c r="AL20" s="362"/>
      <c r="AN20" s="22"/>
      <c r="AO20" s="451"/>
      <c r="AP20" s="11"/>
    </row>
    <row r="21" spans="3:42" s="208" customFormat="1" ht="13.5" customHeight="1">
      <c r="C21" s="425" t="s">
        <v>259</v>
      </c>
      <c r="D21" s="60" t="s">
        <v>285</v>
      </c>
      <c r="E21" s="60" t="s">
        <v>285</v>
      </c>
      <c r="F21" s="60" t="s">
        <v>285</v>
      </c>
      <c r="G21" s="60" t="s">
        <v>285</v>
      </c>
      <c r="H21" s="60" t="s">
        <v>285</v>
      </c>
      <c r="I21" s="60" t="s">
        <v>285</v>
      </c>
      <c r="J21" s="60" t="s">
        <v>285</v>
      </c>
      <c r="K21" s="60" t="s">
        <v>285</v>
      </c>
      <c r="L21" s="60" t="s">
        <v>285</v>
      </c>
      <c r="M21" s="60" t="s">
        <v>285</v>
      </c>
      <c r="N21" s="60" t="s">
        <v>285</v>
      </c>
      <c r="O21" s="60" t="s">
        <v>285</v>
      </c>
      <c r="P21" s="60" t="s">
        <v>285</v>
      </c>
      <c r="Q21" s="60" t="s">
        <v>285</v>
      </c>
      <c r="R21" s="60" t="s">
        <v>285</v>
      </c>
      <c r="U21" s="425" t="s">
        <v>259</v>
      </c>
      <c r="V21" s="60" t="s">
        <v>285</v>
      </c>
      <c r="W21" s="60" t="s">
        <v>285</v>
      </c>
      <c r="X21" s="60" t="s">
        <v>285</v>
      </c>
      <c r="Y21" s="60" t="s">
        <v>285</v>
      </c>
      <c r="Z21" s="60" t="s">
        <v>285</v>
      </c>
      <c r="AA21" s="60" t="s">
        <v>285</v>
      </c>
      <c r="AB21" s="60" t="s">
        <v>285</v>
      </c>
      <c r="AC21" s="60" t="s">
        <v>285</v>
      </c>
      <c r="AD21" s="60" t="s">
        <v>285</v>
      </c>
      <c r="AE21" s="60" t="s">
        <v>285</v>
      </c>
      <c r="AF21" s="60" t="s">
        <v>285</v>
      </c>
      <c r="AG21" s="60" t="s">
        <v>285</v>
      </c>
      <c r="AH21" s="60">
        <v>0</v>
      </c>
      <c r="AI21" s="60">
        <v>0</v>
      </c>
      <c r="AJ21" s="60" t="s">
        <v>251</v>
      </c>
      <c r="AK21" s="60" t="s">
        <v>286</v>
      </c>
      <c r="AL21" s="361"/>
      <c r="AN21" s="22"/>
      <c r="AO21" s="451"/>
      <c r="AP21" s="60"/>
    </row>
    <row r="22" spans="2:42" ht="13.5" customHeight="1" thickBot="1">
      <c r="B22" s="18"/>
      <c r="C22" s="452" t="s">
        <v>1</v>
      </c>
      <c r="D22" s="62">
        <v>0</v>
      </c>
      <c r="E22" s="62">
        <v>0</v>
      </c>
      <c r="F22" s="62">
        <v>0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1</v>
      </c>
      <c r="O22" s="62">
        <v>0</v>
      </c>
      <c r="P22" s="62">
        <v>0</v>
      </c>
      <c r="Q22" s="62">
        <v>0</v>
      </c>
      <c r="R22" s="62">
        <v>0</v>
      </c>
      <c r="T22" s="18"/>
      <c r="U22" s="452" t="s">
        <v>1</v>
      </c>
      <c r="V22" s="62">
        <v>0</v>
      </c>
      <c r="W22" s="62">
        <v>0</v>
      </c>
      <c r="X22" s="62">
        <v>0</v>
      </c>
      <c r="Y22" s="62">
        <v>0</v>
      </c>
      <c r="Z22" s="62">
        <v>0</v>
      </c>
      <c r="AA22" s="62">
        <v>0</v>
      </c>
      <c r="AB22" s="62">
        <v>0</v>
      </c>
      <c r="AC22" s="62">
        <v>0</v>
      </c>
      <c r="AD22" s="62">
        <v>0</v>
      </c>
      <c r="AE22" s="62">
        <v>0</v>
      </c>
      <c r="AF22" s="62">
        <v>0</v>
      </c>
      <c r="AG22" s="62">
        <v>0</v>
      </c>
      <c r="AH22" s="62">
        <v>0</v>
      </c>
      <c r="AI22" s="62">
        <v>0</v>
      </c>
      <c r="AJ22" s="206">
        <f t="shared" si="0"/>
        <v>1</v>
      </c>
      <c r="AK22" s="453">
        <v>0.2564102564102564</v>
      </c>
      <c r="AL22" s="50"/>
      <c r="AN22" s="22"/>
      <c r="AP22" s="287"/>
    </row>
    <row r="23" spans="3:42" ht="6" customHeight="1">
      <c r="C23" s="57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U23" s="57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449"/>
      <c r="AN23" s="22"/>
      <c r="AP23" s="287"/>
    </row>
    <row r="24" spans="2:42" ht="13.5" customHeight="1">
      <c r="B24" s="10" t="s">
        <v>97</v>
      </c>
      <c r="C24" s="27" t="s">
        <v>116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1</v>
      </c>
      <c r="K24" s="7">
        <v>1</v>
      </c>
      <c r="L24" s="7">
        <v>2</v>
      </c>
      <c r="M24" s="7">
        <v>3</v>
      </c>
      <c r="N24" s="7">
        <v>2</v>
      </c>
      <c r="O24" s="7">
        <v>7</v>
      </c>
      <c r="P24" s="7">
        <v>3</v>
      </c>
      <c r="Q24" s="7">
        <v>5</v>
      </c>
      <c r="R24" s="7">
        <v>5</v>
      </c>
      <c r="T24" s="10" t="s">
        <v>97</v>
      </c>
      <c r="U24" s="27" t="s">
        <v>116</v>
      </c>
      <c r="V24" s="7">
        <v>3</v>
      </c>
      <c r="W24" s="7">
        <v>11</v>
      </c>
      <c r="X24" s="7">
        <v>6</v>
      </c>
      <c r="Y24" s="7">
        <v>7</v>
      </c>
      <c r="Z24" s="7">
        <v>10</v>
      </c>
      <c r="AA24" s="7">
        <v>7</v>
      </c>
      <c r="AB24" s="7">
        <v>12</v>
      </c>
      <c r="AC24" s="7">
        <v>7</v>
      </c>
      <c r="AD24" s="7">
        <v>4</v>
      </c>
      <c r="AE24" s="60">
        <v>8</v>
      </c>
      <c r="AF24" s="60">
        <v>9</v>
      </c>
      <c r="AG24" s="60">
        <v>6</v>
      </c>
      <c r="AH24" s="60">
        <v>3</v>
      </c>
      <c r="AI24" s="60">
        <v>7</v>
      </c>
      <c r="AJ24" s="58">
        <f t="shared" si="0"/>
        <v>129</v>
      </c>
      <c r="AK24" s="449">
        <v>33.07692307692307</v>
      </c>
      <c r="AM24" s="61"/>
      <c r="AN24" s="22"/>
      <c r="AP24" s="287"/>
    </row>
    <row r="25" spans="3:42" ht="13.5" customHeight="1">
      <c r="C25" s="27" t="s">
        <v>117</v>
      </c>
      <c r="D25" s="7">
        <v>0</v>
      </c>
      <c r="E25" s="7">
        <v>0</v>
      </c>
      <c r="F25" s="7">
        <v>0</v>
      </c>
      <c r="G25" s="7">
        <v>0</v>
      </c>
      <c r="H25" s="7">
        <v>5</v>
      </c>
      <c r="I25" s="7">
        <v>3</v>
      </c>
      <c r="J25" s="7">
        <v>9</v>
      </c>
      <c r="K25" s="7">
        <v>9</v>
      </c>
      <c r="L25" s="7">
        <v>11</v>
      </c>
      <c r="M25" s="7">
        <v>9</v>
      </c>
      <c r="N25" s="7">
        <v>14</v>
      </c>
      <c r="O25" s="7">
        <v>14</v>
      </c>
      <c r="P25" s="7">
        <v>9</v>
      </c>
      <c r="Q25" s="7">
        <v>7</v>
      </c>
      <c r="R25" s="7">
        <v>3</v>
      </c>
      <c r="U25" s="27" t="s">
        <v>117</v>
      </c>
      <c r="V25" s="7">
        <v>6</v>
      </c>
      <c r="W25" s="7">
        <v>8</v>
      </c>
      <c r="X25" s="7">
        <v>11</v>
      </c>
      <c r="Y25" s="7">
        <v>5</v>
      </c>
      <c r="Z25" s="7">
        <v>4</v>
      </c>
      <c r="AA25" s="7">
        <v>7</v>
      </c>
      <c r="AB25" s="7">
        <v>7</v>
      </c>
      <c r="AC25" s="7">
        <v>8</v>
      </c>
      <c r="AD25" s="7">
        <v>4</v>
      </c>
      <c r="AE25" s="60">
        <v>4</v>
      </c>
      <c r="AF25" s="60">
        <v>2</v>
      </c>
      <c r="AG25" s="60">
        <v>4</v>
      </c>
      <c r="AH25" s="60">
        <v>8</v>
      </c>
      <c r="AI25" s="60">
        <v>6</v>
      </c>
      <c r="AJ25" s="58">
        <f t="shared" si="0"/>
        <v>177</v>
      </c>
      <c r="AK25" s="449">
        <v>45.38461538461539</v>
      </c>
      <c r="AN25" s="22"/>
      <c r="AP25" s="287"/>
    </row>
    <row r="26" spans="2:42" ht="13.5" customHeight="1" thickBot="1">
      <c r="B26" s="18"/>
      <c r="C26" s="29" t="s">
        <v>1</v>
      </c>
      <c r="D26" s="63">
        <v>0</v>
      </c>
      <c r="E26" s="63">
        <v>0</v>
      </c>
      <c r="F26" s="63">
        <v>4</v>
      </c>
      <c r="G26" s="63">
        <v>0</v>
      </c>
      <c r="H26" s="63">
        <v>1</v>
      </c>
      <c r="I26" s="63">
        <v>0</v>
      </c>
      <c r="J26" s="63">
        <v>0</v>
      </c>
      <c r="K26" s="63">
        <v>3</v>
      </c>
      <c r="L26" s="63">
        <v>2</v>
      </c>
      <c r="M26" s="63">
        <v>3</v>
      </c>
      <c r="N26" s="63">
        <v>2</v>
      </c>
      <c r="O26" s="63">
        <v>4</v>
      </c>
      <c r="P26" s="63">
        <v>3</v>
      </c>
      <c r="Q26" s="63">
        <v>6</v>
      </c>
      <c r="R26" s="63">
        <v>4</v>
      </c>
      <c r="T26" s="18"/>
      <c r="U26" s="29" t="s">
        <v>1</v>
      </c>
      <c r="V26" s="63">
        <v>7</v>
      </c>
      <c r="W26" s="63">
        <v>6</v>
      </c>
      <c r="X26" s="63">
        <v>2</v>
      </c>
      <c r="Y26" s="63">
        <v>6</v>
      </c>
      <c r="Z26" s="63">
        <v>6</v>
      </c>
      <c r="AA26" s="63">
        <v>7</v>
      </c>
      <c r="AB26" s="63">
        <v>4</v>
      </c>
      <c r="AC26" s="63">
        <v>0</v>
      </c>
      <c r="AD26" s="63">
        <v>2</v>
      </c>
      <c r="AE26" s="62">
        <v>3</v>
      </c>
      <c r="AF26" s="62">
        <v>2</v>
      </c>
      <c r="AG26" s="62">
        <v>2</v>
      </c>
      <c r="AH26" s="62">
        <v>1</v>
      </c>
      <c r="AI26" s="62">
        <v>4</v>
      </c>
      <c r="AJ26" s="206">
        <f t="shared" si="0"/>
        <v>84</v>
      </c>
      <c r="AK26" s="453">
        <v>21.53846153846154</v>
      </c>
      <c r="AL26" s="50"/>
      <c r="AN26" s="22"/>
      <c r="AP26" s="287"/>
    </row>
    <row r="27" spans="3:42" ht="6" customHeight="1">
      <c r="C27" s="57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U27" s="57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449"/>
      <c r="AN27" s="22"/>
      <c r="AP27" s="287"/>
    </row>
    <row r="28" spans="2:42" ht="13.5" customHeight="1">
      <c r="B28" s="10" t="s">
        <v>173</v>
      </c>
      <c r="C28" s="27" t="s">
        <v>19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1</v>
      </c>
      <c r="Q28" s="7">
        <v>0</v>
      </c>
      <c r="R28" s="7">
        <v>0</v>
      </c>
      <c r="T28" s="10" t="s">
        <v>173</v>
      </c>
      <c r="U28" s="27" t="s">
        <v>19</v>
      </c>
      <c r="V28" s="7">
        <v>0</v>
      </c>
      <c r="W28" s="7">
        <v>0</v>
      </c>
      <c r="X28" s="7">
        <v>2</v>
      </c>
      <c r="Y28" s="7">
        <v>1</v>
      </c>
      <c r="Z28" s="7">
        <v>0</v>
      </c>
      <c r="AA28" s="7">
        <v>1</v>
      </c>
      <c r="AB28" s="7">
        <v>1</v>
      </c>
      <c r="AC28" s="7">
        <v>0</v>
      </c>
      <c r="AD28" s="7">
        <v>0</v>
      </c>
      <c r="AE28" s="60">
        <v>0</v>
      </c>
      <c r="AF28" s="60">
        <v>0</v>
      </c>
      <c r="AG28" s="60">
        <v>0</v>
      </c>
      <c r="AH28" s="60">
        <v>0</v>
      </c>
      <c r="AI28" s="60">
        <v>1</v>
      </c>
      <c r="AJ28" s="58">
        <f t="shared" si="0"/>
        <v>7</v>
      </c>
      <c r="AK28" s="449">
        <v>1.7948717948717947</v>
      </c>
      <c r="AM28" s="61"/>
      <c r="AN28" s="22"/>
      <c r="AP28" s="287"/>
    </row>
    <row r="29" spans="2:42" ht="13.5" customHeight="1">
      <c r="B29" s="64" t="s">
        <v>288</v>
      </c>
      <c r="C29" s="27" t="s">
        <v>289</v>
      </c>
      <c r="D29" s="7">
        <v>0</v>
      </c>
      <c r="E29" s="7">
        <v>0</v>
      </c>
      <c r="F29" s="7">
        <v>1</v>
      </c>
      <c r="G29" s="7">
        <v>0</v>
      </c>
      <c r="H29" s="7">
        <v>0</v>
      </c>
      <c r="I29" s="7">
        <v>0</v>
      </c>
      <c r="J29" s="7">
        <v>0</v>
      </c>
      <c r="K29" s="7">
        <v>7</v>
      </c>
      <c r="L29" s="7">
        <v>4</v>
      </c>
      <c r="M29" s="7">
        <v>5</v>
      </c>
      <c r="N29" s="7">
        <v>9</v>
      </c>
      <c r="O29" s="7">
        <v>12</v>
      </c>
      <c r="P29" s="7">
        <v>10</v>
      </c>
      <c r="Q29" s="7">
        <v>7</v>
      </c>
      <c r="R29" s="7">
        <v>4</v>
      </c>
      <c r="T29" s="64" t="s">
        <v>288</v>
      </c>
      <c r="U29" s="27" t="s">
        <v>289</v>
      </c>
      <c r="V29" s="7">
        <v>5</v>
      </c>
      <c r="W29" s="7">
        <v>10</v>
      </c>
      <c r="X29" s="7">
        <v>7</v>
      </c>
      <c r="Y29" s="7">
        <v>4</v>
      </c>
      <c r="Z29" s="7">
        <v>4</v>
      </c>
      <c r="AA29" s="7">
        <v>6</v>
      </c>
      <c r="AB29" s="7">
        <v>7</v>
      </c>
      <c r="AC29" s="7">
        <v>3</v>
      </c>
      <c r="AD29" s="7">
        <v>2</v>
      </c>
      <c r="AE29" s="60">
        <v>4</v>
      </c>
      <c r="AF29" s="60">
        <v>4</v>
      </c>
      <c r="AG29" s="60">
        <v>7</v>
      </c>
      <c r="AH29" s="60">
        <v>5</v>
      </c>
      <c r="AI29" s="60">
        <v>3</v>
      </c>
      <c r="AJ29" s="58">
        <f t="shared" si="0"/>
        <v>130</v>
      </c>
      <c r="AK29" s="449">
        <v>33.33333333333333</v>
      </c>
      <c r="AN29" s="22"/>
      <c r="AP29" s="287"/>
    </row>
    <row r="30" spans="3:42" ht="13.5" customHeight="1">
      <c r="C30" s="27" t="s">
        <v>91</v>
      </c>
      <c r="D30" s="7">
        <v>0</v>
      </c>
      <c r="E30" s="7">
        <v>0</v>
      </c>
      <c r="F30" s="7">
        <v>3</v>
      </c>
      <c r="G30" s="7">
        <v>0</v>
      </c>
      <c r="H30" s="7">
        <v>4</v>
      </c>
      <c r="I30" s="7">
        <v>3</v>
      </c>
      <c r="J30" s="7">
        <v>4</v>
      </c>
      <c r="K30" s="7">
        <v>4</v>
      </c>
      <c r="L30" s="7">
        <v>10</v>
      </c>
      <c r="M30" s="7">
        <v>5</v>
      </c>
      <c r="N30" s="7">
        <v>5</v>
      </c>
      <c r="O30" s="7">
        <v>6</v>
      </c>
      <c r="P30" s="7">
        <v>2</v>
      </c>
      <c r="Q30" s="7">
        <v>5</v>
      </c>
      <c r="R30" s="7">
        <v>6</v>
      </c>
      <c r="U30" s="27" t="s">
        <v>91</v>
      </c>
      <c r="V30" s="7">
        <v>7</v>
      </c>
      <c r="W30" s="7">
        <v>9</v>
      </c>
      <c r="X30" s="7">
        <v>6</v>
      </c>
      <c r="Y30" s="7">
        <v>6</v>
      </c>
      <c r="Z30" s="7">
        <v>5</v>
      </c>
      <c r="AA30" s="7">
        <v>8</v>
      </c>
      <c r="AB30" s="7">
        <v>3</v>
      </c>
      <c r="AC30" s="7">
        <v>5</v>
      </c>
      <c r="AD30" s="7">
        <v>2</v>
      </c>
      <c r="AE30" s="60">
        <v>7</v>
      </c>
      <c r="AF30" s="60">
        <v>6</v>
      </c>
      <c r="AG30" s="60">
        <v>2</v>
      </c>
      <c r="AH30" s="60">
        <v>3</v>
      </c>
      <c r="AI30" s="60">
        <v>6</v>
      </c>
      <c r="AJ30" s="58">
        <f t="shared" si="0"/>
        <v>132</v>
      </c>
      <c r="AK30" s="449">
        <v>33.84615384615385</v>
      </c>
      <c r="AN30" s="22"/>
      <c r="AP30" s="287"/>
    </row>
    <row r="31" spans="3:42" ht="13.5" customHeight="1">
      <c r="C31" s="27" t="s">
        <v>20</v>
      </c>
      <c r="D31" s="7">
        <v>0</v>
      </c>
      <c r="E31" s="7">
        <v>0</v>
      </c>
      <c r="F31" s="7">
        <v>0</v>
      </c>
      <c r="G31" s="7">
        <v>0</v>
      </c>
      <c r="H31" s="7">
        <v>2</v>
      </c>
      <c r="I31" s="7">
        <v>0</v>
      </c>
      <c r="J31" s="7">
        <v>3</v>
      </c>
      <c r="K31" s="7">
        <v>0</v>
      </c>
      <c r="L31" s="7">
        <v>1</v>
      </c>
      <c r="M31" s="7">
        <v>1</v>
      </c>
      <c r="N31" s="7">
        <v>1</v>
      </c>
      <c r="O31" s="7">
        <v>6</v>
      </c>
      <c r="P31" s="7">
        <v>0</v>
      </c>
      <c r="Q31" s="7">
        <v>3</v>
      </c>
      <c r="R31" s="7">
        <v>0</v>
      </c>
      <c r="U31" s="27" t="s">
        <v>20</v>
      </c>
      <c r="V31" s="7">
        <v>3</v>
      </c>
      <c r="W31" s="7">
        <v>5</v>
      </c>
      <c r="X31" s="7">
        <v>3</v>
      </c>
      <c r="Y31" s="7">
        <v>3</v>
      </c>
      <c r="Z31" s="7">
        <v>5</v>
      </c>
      <c r="AA31" s="7">
        <v>3</v>
      </c>
      <c r="AB31" s="7">
        <v>5</v>
      </c>
      <c r="AC31" s="7">
        <v>5</v>
      </c>
      <c r="AD31" s="7">
        <v>4</v>
      </c>
      <c r="AE31" s="60">
        <v>2</v>
      </c>
      <c r="AF31" s="60">
        <v>3</v>
      </c>
      <c r="AG31" s="60">
        <v>1</v>
      </c>
      <c r="AH31" s="60">
        <v>2</v>
      </c>
      <c r="AI31" s="60">
        <v>5</v>
      </c>
      <c r="AJ31" s="58">
        <f t="shared" si="0"/>
        <v>66</v>
      </c>
      <c r="AK31" s="449">
        <v>16.923076923076923</v>
      </c>
      <c r="AN31" s="22"/>
      <c r="AP31" s="287"/>
    </row>
    <row r="32" spans="3:42" ht="13.5" customHeight="1">
      <c r="C32" s="27" t="s">
        <v>21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1</v>
      </c>
      <c r="O32" s="7">
        <v>0</v>
      </c>
      <c r="P32" s="7">
        <v>0</v>
      </c>
      <c r="Q32" s="7">
        <v>0</v>
      </c>
      <c r="R32" s="7">
        <v>0</v>
      </c>
      <c r="U32" s="27" t="s">
        <v>21</v>
      </c>
      <c r="V32" s="7">
        <v>1</v>
      </c>
      <c r="W32" s="7">
        <v>0</v>
      </c>
      <c r="X32" s="7">
        <v>0</v>
      </c>
      <c r="Y32" s="7">
        <v>0</v>
      </c>
      <c r="Z32" s="7">
        <v>1</v>
      </c>
      <c r="AA32" s="7">
        <v>0</v>
      </c>
      <c r="AB32" s="7">
        <v>0</v>
      </c>
      <c r="AC32" s="7">
        <v>0</v>
      </c>
      <c r="AD32" s="7">
        <v>0</v>
      </c>
      <c r="AE32" s="60">
        <v>0</v>
      </c>
      <c r="AF32" s="60">
        <v>0</v>
      </c>
      <c r="AG32" s="60">
        <v>0</v>
      </c>
      <c r="AH32" s="60">
        <v>1</v>
      </c>
      <c r="AI32" s="60">
        <v>0</v>
      </c>
      <c r="AJ32" s="58">
        <f t="shared" si="0"/>
        <v>4</v>
      </c>
      <c r="AK32" s="449">
        <v>1.0256410256410255</v>
      </c>
      <c r="AN32" s="22"/>
      <c r="AP32" s="287"/>
    </row>
    <row r="33" spans="3:42" ht="13.5" customHeight="1">
      <c r="C33" s="27" t="s">
        <v>22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2</v>
      </c>
      <c r="K33" s="7">
        <v>2</v>
      </c>
      <c r="L33" s="7">
        <v>0</v>
      </c>
      <c r="M33" s="7">
        <v>2</v>
      </c>
      <c r="N33" s="7">
        <v>2</v>
      </c>
      <c r="O33" s="7">
        <v>1</v>
      </c>
      <c r="P33" s="7">
        <v>2</v>
      </c>
      <c r="Q33" s="7">
        <v>3</v>
      </c>
      <c r="R33" s="7">
        <v>2</v>
      </c>
      <c r="U33" s="27" t="s">
        <v>22</v>
      </c>
      <c r="V33" s="7">
        <v>0</v>
      </c>
      <c r="W33" s="7">
        <v>0</v>
      </c>
      <c r="X33" s="7">
        <v>1</v>
      </c>
      <c r="Y33" s="7">
        <v>3</v>
      </c>
      <c r="Z33" s="7">
        <v>5</v>
      </c>
      <c r="AA33" s="7">
        <v>2</v>
      </c>
      <c r="AB33" s="7">
        <v>5</v>
      </c>
      <c r="AC33" s="7">
        <v>1</v>
      </c>
      <c r="AD33" s="7">
        <v>2</v>
      </c>
      <c r="AE33" s="60">
        <v>2</v>
      </c>
      <c r="AF33" s="60">
        <v>0</v>
      </c>
      <c r="AG33" s="60">
        <v>2</v>
      </c>
      <c r="AH33" s="60">
        <v>1</v>
      </c>
      <c r="AI33" s="60">
        <v>2</v>
      </c>
      <c r="AJ33" s="58">
        <f t="shared" si="0"/>
        <v>42</v>
      </c>
      <c r="AK33" s="449">
        <v>10.76923076923077</v>
      </c>
      <c r="AN33" s="22"/>
      <c r="AP33" s="287"/>
    </row>
    <row r="34" spans="3:42" ht="13.5" customHeight="1">
      <c r="C34" s="27" t="s">
        <v>23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1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U34" s="27" t="s">
        <v>23</v>
      </c>
      <c r="V34" s="7">
        <v>0</v>
      </c>
      <c r="W34" s="7">
        <v>1</v>
      </c>
      <c r="X34" s="7">
        <v>0</v>
      </c>
      <c r="Y34" s="7">
        <v>1</v>
      </c>
      <c r="Z34" s="7">
        <v>0</v>
      </c>
      <c r="AA34" s="7">
        <v>1</v>
      </c>
      <c r="AB34" s="7">
        <v>2</v>
      </c>
      <c r="AC34" s="7">
        <v>1</v>
      </c>
      <c r="AD34" s="7">
        <v>0</v>
      </c>
      <c r="AE34" s="60">
        <v>0</v>
      </c>
      <c r="AF34" s="60">
        <v>0</v>
      </c>
      <c r="AG34" s="60">
        <v>0</v>
      </c>
      <c r="AH34" s="60">
        <v>0</v>
      </c>
      <c r="AI34" s="60">
        <v>0</v>
      </c>
      <c r="AJ34" s="58">
        <f t="shared" si="0"/>
        <v>7</v>
      </c>
      <c r="AK34" s="449">
        <v>1.7948717948717947</v>
      </c>
      <c r="AN34" s="22"/>
      <c r="AP34" s="287"/>
    </row>
    <row r="35" spans="1:42" ht="13.5" customHeight="1" thickBot="1">
      <c r="A35" s="18"/>
      <c r="C35" s="27" t="s">
        <v>9</v>
      </c>
      <c r="D35" s="63">
        <v>0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0</v>
      </c>
      <c r="M35" s="63">
        <v>2</v>
      </c>
      <c r="N35" s="63">
        <v>0</v>
      </c>
      <c r="O35" s="63">
        <v>0</v>
      </c>
      <c r="P35" s="63">
        <v>0</v>
      </c>
      <c r="Q35" s="63">
        <v>0</v>
      </c>
      <c r="R35" s="63">
        <v>0</v>
      </c>
      <c r="S35" s="18"/>
      <c r="U35" s="27" t="s">
        <v>9</v>
      </c>
      <c r="V35" s="63">
        <v>0</v>
      </c>
      <c r="W35" s="63">
        <v>0</v>
      </c>
      <c r="X35" s="63">
        <v>0</v>
      </c>
      <c r="Y35" s="63">
        <v>0</v>
      </c>
      <c r="Z35" s="63">
        <v>0</v>
      </c>
      <c r="AA35" s="63">
        <v>0</v>
      </c>
      <c r="AB35" s="63">
        <v>0</v>
      </c>
      <c r="AC35" s="63">
        <v>0</v>
      </c>
      <c r="AD35" s="63">
        <v>0</v>
      </c>
      <c r="AE35" s="62">
        <v>0</v>
      </c>
      <c r="AF35" s="62">
        <v>0</v>
      </c>
      <c r="AG35" s="62">
        <v>0</v>
      </c>
      <c r="AH35" s="62">
        <v>0</v>
      </c>
      <c r="AI35" s="62">
        <v>0</v>
      </c>
      <c r="AJ35" s="206">
        <f t="shared" si="0"/>
        <v>2</v>
      </c>
      <c r="AK35" s="453">
        <v>0.5128205128205128</v>
      </c>
      <c r="AL35" s="50"/>
      <c r="AN35" s="22"/>
      <c r="AP35" s="287"/>
    </row>
    <row r="36" spans="1:42" ht="13.5" customHeight="1">
      <c r="A36" s="20" t="s">
        <v>90</v>
      </c>
      <c r="B36" s="21"/>
      <c r="C36" s="21" t="s">
        <v>16</v>
      </c>
      <c r="D36" s="38">
        <v>0</v>
      </c>
      <c r="E36" s="38">
        <v>0</v>
      </c>
      <c r="F36" s="38">
        <v>0</v>
      </c>
      <c r="G36" s="38">
        <v>2</v>
      </c>
      <c r="H36" s="38">
        <v>0</v>
      </c>
      <c r="I36" s="38">
        <v>2</v>
      </c>
      <c r="J36" s="38">
        <v>1</v>
      </c>
      <c r="K36" s="38">
        <v>3</v>
      </c>
      <c r="L36" s="38">
        <v>7</v>
      </c>
      <c r="M36" s="38">
        <v>8</v>
      </c>
      <c r="N36" s="38">
        <v>12</v>
      </c>
      <c r="O36" s="38">
        <v>25</v>
      </c>
      <c r="P36" s="38">
        <v>15</v>
      </c>
      <c r="Q36" s="38">
        <v>13</v>
      </c>
      <c r="R36" s="38">
        <v>23</v>
      </c>
      <c r="S36" s="20" t="s">
        <v>90</v>
      </c>
      <c r="T36" s="21"/>
      <c r="U36" s="21" t="s">
        <v>16</v>
      </c>
      <c r="V36" s="38">
        <v>15</v>
      </c>
      <c r="W36" s="38">
        <v>18</v>
      </c>
      <c r="X36" s="38">
        <v>11</v>
      </c>
      <c r="Y36" s="38">
        <v>15</v>
      </c>
      <c r="Z36" s="38">
        <v>12</v>
      </c>
      <c r="AA36" s="38">
        <v>21</v>
      </c>
      <c r="AB36" s="38">
        <v>8</v>
      </c>
      <c r="AC36" s="38">
        <v>16</v>
      </c>
      <c r="AD36" s="38">
        <v>13</v>
      </c>
      <c r="AE36" s="38">
        <v>5</v>
      </c>
      <c r="AF36" s="38">
        <v>10</v>
      </c>
      <c r="AG36" s="38">
        <f>SUM(AG38:AG54)</f>
        <v>8</v>
      </c>
      <c r="AH36" s="38">
        <f>SUM(AH38:AH49)</f>
        <v>11</v>
      </c>
      <c r="AI36" s="38">
        <f>SUM(AI38:AI49)</f>
        <v>4</v>
      </c>
      <c r="AJ36" s="38">
        <f t="shared" si="0"/>
        <v>278</v>
      </c>
      <c r="AK36" s="457">
        <v>100</v>
      </c>
      <c r="AN36" s="22"/>
      <c r="AP36" s="287"/>
    </row>
    <row r="37" spans="3:42" ht="6" customHeight="1">
      <c r="C37" s="57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U37" s="57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449"/>
      <c r="AN37" s="22"/>
      <c r="AP37" s="287"/>
    </row>
    <row r="38" spans="2:42" ht="13.5" customHeight="1">
      <c r="B38" s="10" t="s">
        <v>115</v>
      </c>
      <c r="C38" s="59" t="s">
        <v>7</v>
      </c>
      <c r="D38" s="60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T38" s="10" t="s">
        <v>115</v>
      </c>
      <c r="U38" s="59" t="s">
        <v>7</v>
      </c>
      <c r="V38" s="60">
        <v>0</v>
      </c>
      <c r="W38" s="60">
        <v>0</v>
      </c>
      <c r="X38" s="60">
        <v>0</v>
      </c>
      <c r="Y38" s="60">
        <v>0</v>
      </c>
      <c r="Z38" s="60">
        <v>0</v>
      </c>
      <c r="AA38" s="60">
        <v>0</v>
      </c>
      <c r="AB38" s="60">
        <v>0</v>
      </c>
      <c r="AC38" s="60">
        <v>0</v>
      </c>
      <c r="AD38" s="60">
        <v>0</v>
      </c>
      <c r="AE38" s="60">
        <v>0</v>
      </c>
      <c r="AF38" s="60">
        <v>0</v>
      </c>
      <c r="AG38" s="60">
        <v>0</v>
      </c>
      <c r="AH38" s="60">
        <v>0</v>
      </c>
      <c r="AI38" s="60">
        <v>0</v>
      </c>
      <c r="AJ38" s="58">
        <f t="shared" si="0"/>
        <v>0</v>
      </c>
      <c r="AK38" s="454">
        <v>0</v>
      </c>
      <c r="AL38" s="50"/>
      <c r="AM38" s="61"/>
      <c r="AN38" s="22"/>
      <c r="AP38" s="287"/>
    </row>
    <row r="39" spans="3:42" ht="13.5" customHeight="1">
      <c r="C39" s="420" t="s">
        <v>6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U39" s="420" t="s">
        <v>6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C39" s="11">
        <v>0</v>
      </c>
      <c r="AD39" s="11">
        <v>0</v>
      </c>
      <c r="AE39" s="11">
        <v>0</v>
      </c>
      <c r="AF39" s="11">
        <v>0</v>
      </c>
      <c r="AG39" s="11">
        <v>0</v>
      </c>
      <c r="AH39" s="11">
        <v>0</v>
      </c>
      <c r="AI39" s="11">
        <v>0</v>
      </c>
      <c r="AJ39" s="45">
        <f t="shared" si="0"/>
        <v>0</v>
      </c>
      <c r="AK39" s="455">
        <v>0</v>
      </c>
      <c r="AL39" s="50"/>
      <c r="AN39" s="22"/>
      <c r="AP39" s="287"/>
    </row>
    <row r="40" spans="3:42" ht="13.5" customHeight="1">
      <c r="C40" s="420" t="s">
        <v>105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U40" s="420" t="s">
        <v>105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11">
        <v>0</v>
      </c>
      <c r="AE40" s="11">
        <v>0</v>
      </c>
      <c r="AF40" s="11">
        <v>0</v>
      </c>
      <c r="AG40" s="11">
        <v>0</v>
      </c>
      <c r="AH40" s="11">
        <v>0</v>
      </c>
      <c r="AI40" s="11">
        <v>0</v>
      </c>
      <c r="AJ40" s="45">
        <f t="shared" si="0"/>
        <v>0</v>
      </c>
      <c r="AK40" s="455">
        <v>0</v>
      </c>
      <c r="AL40" s="50"/>
      <c r="AN40" s="22"/>
      <c r="AP40" s="287"/>
    </row>
    <row r="41" spans="3:42" ht="13.5" customHeight="1">
      <c r="C41" s="422" t="s">
        <v>106</v>
      </c>
      <c r="D41" s="60">
        <v>0</v>
      </c>
      <c r="E41" s="60">
        <v>0</v>
      </c>
      <c r="F41" s="60">
        <v>0</v>
      </c>
      <c r="G41" s="60">
        <v>2</v>
      </c>
      <c r="H41" s="60">
        <v>0</v>
      </c>
      <c r="I41" s="60">
        <v>0</v>
      </c>
      <c r="J41" s="60">
        <v>0</v>
      </c>
      <c r="K41" s="60">
        <v>0</v>
      </c>
      <c r="L41" s="60">
        <v>0</v>
      </c>
      <c r="M41" s="60">
        <v>1</v>
      </c>
      <c r="N41" s="60">
        <v>0</v>
      </c>
      <c r="O41" s="60">
        <v>1</v>
      </c>
      <c r="P41" s="60">
        <v>1</v>
      </c>
      <c r="Q41" s="60">
        <v>0</v>
      </c>
      <c r="R41" s="60">
        <v>0</v>
      </c>
      <c r="U41" s="422" t="s">
        <v>106</v>
      </c>
      <c r="V41" s="60">
        <v>1</v>
      </c>
      <c r="W41" s="60">
        <v>0</v>
      </c>
      <c r="X41" s="60">
        <v>0</v>
      </c>
      <c r="Y41" s="60">
        <v>0</v>
      </c>
      <c r="Z41" s="60">
        <v>0</v>
      </c>
      <c r="AA41" s="60">
        <v>0</v>
      </c>
      <c r="AB41" s="60">
        <v>0</v>
      </c>
      <c r="AC41" s="60">
        <v>0</v>
      </c>
      <c r="AD41" s="60">
        <v>0</v>
      </c>
      <c r="AE41" s="60">
        <v>0</v>
      </c>
      <c r="AF41" s="60">
        <v>0</v>
      </c>
      <c r="AG41" s="60">
        <v>0</v>
      </c>
      <c r="AH41" s="60">
        <v>0</v>
      </c>
      <c r="AI41" s="60">
        <v>1</v>
      </c>
      <c r="AJ41" s="58">
        <f t="shared" si="0"/>
        <v>7</v>
      </c>
      <c r="AK41" s="454">
        <v>2.5179856115107913</v>
      </c>
      <c r="AN41" s="22"/>
      <c r="AP41" s="287"/>
    </row>
    <row r="42" spans="3:42" ht="13.5" customHeight="1">
      <c r="C42" s="422" t="s">
        <v>107</v>
      </c>
      <c r="D42" s="60">
        <v>0</v>
      </c>
      <c r="E42" s="60">
        <v>0</v>
      </c>
      <c r="F42" s="60">
        <v>0</v>
      </c>
      <c r="G42" s="60">
        <v>0</v>
      </c>
      <c r="H42" s="60">
        <v>0</v>
      </c>
      <c r="I42" s="60">
        <v>1</v>
      </c>
      <c r="J42" s="60">
        <v>0</v>
      </c>
      <c r="K42" s="60">
        <v>1</v>
      </c>
      <c r="L42" s="60">
        <v>1</v>
      </c>
      <c r="M42" s="60">
        <v>1</v>
      </c>
      <c r="N42" s="60">
        <v>3</v>
      </c>
      <c r="O42" s="60">
        <v>12</v>
      </c>
      <c r="P42" s="60">
        <v>1</v>
      </c>
      <c r="Q42" s="60">
        <v>2</v>
      </c>
      <c r="R42" s="60">
        <v>3</v>
      </c>
      <c r="U42" s="422" t="s">
        <v>107</v>
      </c>
      <c r="V42" s="60">
        <v>1</v>
      </c>
      <c r="W42" s="60">
        <v>0</v>
      </c>
      <c r="X42" s="60">
        <v>1</v>
      </c>
      <c r="Y42" s="60">
        <v>2</v>
      </c>
      <c r="Z42" s="60">
        <v>1</v>
      </c>
      <c r="AA42" s="60">
        <v>2</v>
      </c>
      <c r="AB42" s="60">
        <v>1</v>
      </c>
      <c r="AC42" s="60">
        <v>0</v>
      </c>
      <c r="AD42" s="60">
        <v>0</v>
      </c>
      <c r="AE42" s="60">
        <v>1</v>
      </c>
      <c r="AF42" s="60">
        <v>2</v>
      </c>
      <c r="AG42" s="60">
        <v>0</v>
      </c>
      <c r="AH42" s="60">
        <v>0</v>
      </c>
      <c r="AI42" s="60">
        <v>1</v>
      </c>
      <c r="AJ42" s="58">
        <f t="shared" si="0"/>
        <v>37</v>
      </c>
      <c r="AK42" s="454">
        <v>13.309352517985612</v>
      </c>
      <c r="AN42" s="22"/>
      <c r="AP42" s="287"/>
    </row>
    <row r="43" spans="3:42" ht="13.5" customHeight="1">
      <c r="C43" s="420" t="s">
        <v>108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2</v>
      </c>
      <c r="L43" s="11">
        <v>4</v>
      </c>
      <c r="M43" s="11">
        <v>3</v>
      </c>
      <c r="N43" s="11">
        <v>3</v>
      </c>
      <c r="O43" s="11">
        <v>7</v>
      </c>
      <c r="P43" s="11">
        <v>10</v>
      </c>
      <c r="Q43" s="11">
        <v>4</v>
      </c>
      <c r="R43" s="11">
        <v>8</v>
      </c>
      <c r="U43" s="420" t="s">
        <v>108</v>
      </c>
      <c r="V43" s="11">
        <v>6</v>
      </c>
      <c r="W43" s="11">
        <v>2</v>
      </c>
      <c r="X43" s="11">
        <v>3</v>
      </c>
      <c r="Y43" s="11">
        <v>4</v>
      </c>
      <c r="Z43" s="11">
        <v>1</v>
      </c>
      <c r="AA43" s="11">
        <v>4</v>
      </c>
      <c r="AB43" s="11">
        <v>2</v>
      </c>
      <c r="AC43" s="11">
        <v>4</v>
      </c>
      <c r="AD43" s="11">
        <v>2</v>
      </c>
      <c r="AE43" s="11">
        <v>0</v>
      </c>
      <c r="AF43" s="11">
        <v>0</v>
      </c>
      <c r="AG43" s="11">
        <v>1</v>
      </c>
      <c r="AH43" s="11">
        <v>1</v>
      </c>
      <c r="AI43" s="11">
        <v>0</v>
      </c>
      <c r="AJ43" s="45">
        <f t="shared" si="0"/>
        <v>71</v>
      </c>
      <c r="AK43" s="455">
        <v>25.539568345323744</v>
      </c>
      <c r="AN43" s="22"/>
      <c r="AP43" s="287"/>
    </row>
    <row r="44" spans="3:42" ht="13.5" customHeight="1">
      <c r="C44" s="420" t="s">
        <v>109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1</v>
      </c>
      <c r="K44" s="11">
        <v>0</v>
      </c>
      <c r="L44" s="11">
        <v>0</v>
      </c>
      <c r="M44" s="11">
        <v>0</v>
      </c>
      <c r="N44" s="11">
        <v>3</v>
      </c>
      <c r="O44" s="11">
        <v>3</v>
      </c>
      <c r="P44" s="11">
        <v>2</v>
      </c>
      <c r="Q44" s="11">
        <v>3</v>
      </c>
      <c r="R44" s="11">
        <v>7</v>
      </c>
      <c r="U44" s="420" t="s">
        <v>109</v>
      </c>
      <c r="V44" s="11">
        <v>4</v>
      </c>
      <c r="W44" s="11">
        <v>5</v>
      </c>
      <c r="X44" s="11">
        <v>5</v>
      </c>
      <c r="Y44" s="11">
        <v>2</v>
      </c>
      <c r="Z44" s="11">
        <v>4</v>
      </c>
      <c r="AA44" s="11">
        <v>7</v>
      </c>
      <c r="AB44" s="11">
        <v>0</v>
      </c>
      <c r="AC44" s="11">
        <v>3</v>
      </c>
      <c r="AD44" s="11">
        <v>4</v>
      </c>
      <c r="AE44" s="11">
        <v>2</v>
      </c>
      <c r="AF44" s="11">
        <v>4</v>
      </c>
      <c r="AG44" s="11">
        <v>0</v>
      </c>
      <c r="AH44" s="11">
        <v>1</v>
      </c>
      <c r="AI44" s="11">
        <v>0</v>
      </c>
      <c r="AJ44" s="45">
        <f t="shared" si="0"/>
        <v>60</v>
      </c>
      <c r="AK44" s="455">
        <v>21.58273381294964</v>
      </c>
      <c r="AN44" s="22"/>
      <c r="AP44" s="287"/>
    </row>
    <row r="45" spans="3:42" ht="13.5" customHeight="1">
      <c r="C45" s="59" t="s">
        <v>110</v>
      </c>
      <c r="D45" s="60">
        <v>0</v>
      </c>
      <c r="E45" s="60">
        <v>0</v>
      </c>
      <c r="F45" s="60">
        <v>0</v>
      </c>
      <c r="G45" s="60">
        <v>0</v>
      </c>
      <c r="H45" s="60">
        <v>0</v>
      </c>
      <c r="I45" s="60">
        <v>0</v>
      </c>
      <c r="J45" s="60">
        <v>0</v>
      </c>
      <c r="K45" s="60">
        <v>0</v>
      </c>
      <c r="L45" s="60">
        <v>1</v>
      </c>
      <c r="M45" s="60">
        <v>2</v>
      </c>
      <c r="N45" s="60">
        <v>1</v>
      </c>
      <c r="O45" s="60">
        <v>0</v>
      </c>
      <c r="P45" s="60">
        <v>0</v>
      </c>
      <c r="Q45" s="60">
        <v>3</v>
      </c>
      <c r="R45" s="60">
        <v>2</v>
      </c>
      <c r="U45" s="59" t="s">
        <v>110</v>
      </c>
      <c r="V45" s="60">
        <v>1</v>
      </c>
      <c r="W45" s="60">
        <v>8</v>
      </c>
      <c r="X45" s="60">
        <v>1</v>
      </c>
      <c r="Y45" s="60">
        <v>3</v>
      </c>
      <c r="Z45" s="60">
        <v>1</v>
      </c>
      <c r="AA45" s="60">
        <v>4</v>
      </c>
      <c r="AB45" s="60">
        <v>3</v>
      </c>
      <c r="AC45" s="60">
        <v>7</v>
      </c>
      <c r="AD45" s="60">
        <v>2</v>
      </c>
      <c r="AE45" s="60">
        <v>1</v>
      </c>
      <c r="AF45" s="60">
        <v>1</v>
      </c>
      <c r="AG45" s="60">
        <v>4</v>
      </c>
      <c r="AH45" s="60">
        <v>1</v>
      </c>
      <c r="AI45" s="60">
        <v>2</v>
      </c>
      <c r="AJ45" s="58">
        <f t="shared" si="0"/>
        <v>48</v>
      </c>
      <c r="AK45" s="454">
        <v>17.26618705035971</v>
      </c>
      <c r="AN45" s="22"/>
      <c r="AP45" s="287"/>
    </row>
    <row r="46" spans="3:42" ht="13.5" customHeight="1">
      <c r="C46" s="59" t="s">
        <v>111</v>
      </c>
      <c r="D46" s="60">
        <v>0</v>
      </c>
      <c r="E46" s="60">
        <v>0</v>
      </c>
      <c r="F46" s="60">
        <v>0</v>
      </c>
      <c r="G46" s="60">
        <v>0</v>
      </c>
      <c r="H46" s="60">
        <v>0</v>
      </c>
      <c r="I46" s="60">
        <v>1</v>
      </c>
      <c r="J46" s="60">
        <v>0</v>
      </c>
      <c r="K46" s="60">
        <v>0</v>
      </c>
      <c r="L46" s="60">
        <v>1</v>
      </c>
      <c r="M46" s="60">
        <v>1</v>
      </c>
      <c r="N46" s="60">
        <v>1</v>
      </c>
      <c r="O46" s="60">
        <v>2</v>
      </c>
      <c r="P46" s="60">
        <v>1</v>
      </c>
      <c r="Q46" s="60">
        <v>0</v>
      </c>
      <c r="R46" s="60">
        <v>0</v>
      </c>
      <c r="U46" s="59" t="s">
        <v>111</v>
      </c>
      <c r="V46" s="60">
        <v>1</v>
      </c>
      <c r="W46" s="60">
        <v>2</v>
      </c>
      <c r="X46" s="60">
        <v>1</v>
      </c>
      <c r="Y46" s="60">
        <v>4</v>
      </c>
      <c r="Z46" s="60">
        <v>3</v>
      </c>
      <c r="AA46" s="60">
        <v>1</v>
      </c>
      <c r="AB46" s="60">
        <v>1</v>
      </c>
      <c r="AC46" s="60">
        <v>1</v>
      </c>
      <c r="AD46" s="60">
        <v>4</v>
      </c>
      <c r="AE46" s="60">
        <v>0</v>
      </c>
      <c r="AF46" s="60">
        <v>1</v>
      </c>
      <c r="AG46" s="60">
        <v>3</v>
      </c>
      <c r="AH46" s="60">
        <v>6</v>
      </c>
      <c r="AI46" s="60">
        <v>0</v>
      </c>
      <c r="AJ46" s="58">
        <f t="shared" si="0"/>
        <v>35</v>
      </c>
      <c r="AK46" s="454">
        <v>12.589928057553957</v>
      </c>
      <c r="AN46" s="22"/>
      <c r="AP46" s="287"/>
    </row>
    <row r="47" spans="3:42" ht="13.5" customHeight="1">
      <c r="C47" s="423" t="s">
        <v>112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1</v>
      </c>
      <c r="R47" s="11">
        <v>1</v>
      </c>
      <c r="U47" s="423" t="s">
        <v>112</v>
      </c>
      <c r="V47" s="11">
        <v>1</v>
      </c>
      <c r="W47" s="11">
        <v>1</v>
      </c>
      <c r="X47" s="11">
        <v>0</v>
      </c>
      <c r="Y47" s="11">
        <v>0</v>
      </c>
      <c r="Z47" s="11">
        <v>0</v>
      </c>
      <c r="AA47" s="11">
        <v>1</v>
      </c>
      <c r="AB47" s="11">
        <v>1</v>
      </c>
      <c r="AC47" s="11">
        <v>0</v>
      </c>
      <c r="AD47" s="11">
        <v>0</v>
      </c>
      <c r="AE47" s="11">
        <v>1</v>
      </c>
      <c r="AF47" s="11">
        <v>1</v>
      </c>
      <c r="AG47" s="11">
        <v>0</v>
      </c>
      <c r="AH47" s="11">
        <v>1</v>
      </c>
      <c r="AI47" s="11">
        <v>0</v>
      </c>
      <c r="AJ47" s="45">
        <f t="shared" si="0"/>
        <v>9</v>
      </c>
      <c r="AK47" s="455">
        <v>3.237410071942446</v>
      </c>
      <c r="AN47" s="22"/>
      <c r="AP47" s="287"/>
    </row>
    <row r="48" spans="3:42" ht="13.5" customHeight="1">
      <c r="C48" s="423" t="s">
        <v>113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1</v>
      </c>
      <c r="O48" s="11">
        <v>0</v>
      </c>
      <c r="P48" s="11">
        <v>0</v>
      </c>
      <c r="Q48" s="11">
        <v>0</v>
      </c>
      <c r="R48" s="11">
        <v>2</v>
      </c>
      <c r="U48" s="423" t="s">
        <v>113</v>
      </c>
      <c r="V48" s="11">
        <v>0</v>
      </c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11">
        <v>0</v>
      </c>
      <c r="AC48" s="11">
        <v>1</v>
      </c>
      <c r="AD48" s="11">
        <v>1</v>
      </c>
      <c r="AE48" s="11">
        <v>0</v>
      </c>
      <c r="AF48" s="11">
        <v>0</v>
      </c>
      <c r="AG48" s="11">
        <v>0</v>
      </c>
      <c r="AH48" s="11">
        <v>0</v>
      </c>
      <c r="AI48" s="11">
        <v>0</v>
      </c>
      <c r="AJ48" s="45">
        <f t="shared" si="0"/>
        <v>5</v>
      </c>
      <c r="AK48" s="455">
        <v>1.7985611510791366</v>
      </c>
      <c r="AN48" s="22"/>
      <c r="AP48" s="287"/>
    </row>
    <row r="49" spans="3:42" ht="13.5" customHeight="1">
      <c r="C49" s="59" t="s">
        <v>140</v>
      </c>
      <c r="D49" s="60">
        <v>0</v>
      </c>
      <c r="E49" s="60">
        <v>0</v>
      </c>
      <c r="F49" s="60">
        <v>0</v>
      </c>
      <c r="G49" s="60">
        <v>0</v>
      </c>
      <c r="H49" s="60">
        <v>0</v>
      </c>
      <c r="I49" s="60">
        <v>0</v>
      </c>
      <c r="J49" s="60">
        <v>0</v>
      </c>
      <c r="K49" s="60">
        <v>0</v>
      </c>
      <c r="L49" s="60">
        <v>0</v>
      </c>
      <c r="M49" s="60">
        <v>0</v>
      </c>
      <c r="N49" s="60">
        <v>0</v>
      </c>
      <c r="O49" s="60">
        <v>0</v>
      </c>
      <c r="P49" s="60">
        <v>0</v>
      </c>
      <c r="Q49" s="60">
        <v>0</v>
      </c>
      <c r="R49" s="60">
        <v>0</v>
      </c>
      <c r="U49" s="59" t="s">
        <v>140</v>
      </c>
      <c r="V49" s="60">
        <v>0</v>
      </c>
      <c r="W49" s="60">
        <v>0</v>
      </c>
      <c r="X49" s="60">
        <v>0</v>
      </c>
      <c r="Y49" s="60">
        <v>0</v>
      </c>
      <c r="Z49" s="60">
        <v>2</v>
      </c>
      <c r="AA49" s="60">
        <v>2</v>
      </c>
      <c r="AB49" s="60">
        <v>0</v>
      </c>
      <c r="AC49" s="60">
        <v>0</v>
      </c>
      <c r="AD49" s="60">
        <v>0</v>
      </c>
      <c r="AE49" s="60">
        <v>0</v>
      </c>
      <c r="AF49" s="60">
        <v>1</v>
      </c>
      <c r="AG49" s="60">
        <v>0</v>
      </c>
      <c r="AH49" s="60">
        <v>1</v>
      </c>
      <c r="AI49" s="60">
        <v>0</v>
      </c>
      <c r="AJ49" s="58">
        <f t="shared" si="0"/>
        <v>6</v>
      </c>
      <c r="AK49" s="454">
        <v>2.158273381294964</v>
      </c>
      <c r="AN49" s="22"/>
      <c r="AP49" s="287"/>
    </row>
    <row r="50" spans="3:42" s="424" customFormat="1" ht="13.5" customHeight="1">
      <c r="C50" s="425" t="s">
        <v>284</v>
      </c>
      <c r="D50" s="60" t="s">
        <v>285</v>
      </c>
      <c r="E50" s="60" t="s">
        <v>285</v>
      </c>
      <c r="F50" s="60" t="s">
        <v>285</v>
      </c>
      <c r="G50" s="60" t="s">
        <v>285</v>
      </c>
      <c r="H50" s="60" t="s">
        <v>285</v>
      </c>
      <c r="I50" s="60" t="s">
        <v>285</v>
      </c>
      <c r="J50" s="60" t="s">
        <v>285</v>
      </c>
      <c r="K50" s="60" t="s">
        <v>285</v>
      </c>
      <c r="L50" s="60" t="s">
        <v>285</v>
      </c>
      <c r="M50" s="60" t="s">
        <v>285</v>
      </c>
      <c r="N50" s="60" t="s">
        <v>285</v>
      </c>
      <c r="O50" s="60" t="s">
        <v>285</v>
      </c>
      <c r="P50" s="60" t="s">
        <v>285</v>
      </c>
      <c r="Q50" s="60" t="s">
        <v>285</v>
      </c>
      <c r="R50" s="60" t="s">
        <v>285</v>
      </c>
      <c r="U50" s="425" t="s">
        <v>284</v>
      </c>
      <c r="V50" s="60" t="s">
        <v>285</v>
      </c>
      <c r="W50" s="60" t="s">
        <v>285</v>
      </c>
      <c r="X50" s="60" t="s">
        <v>285</v>
      </c>
      <c r="Y50" s="60" t="s">
        <v>285</v>
      </c>
      <c r="Z50" s="60" t="s">
        <v>285</v>
      </c>
      <c r="AA50" s="60" t="s">
        <v>285</v>
      </c>
      <c r="AB50" s="60" t="s">
        <v>285</v>
      </c>
      <c r="AC50" s="60" t="s">
        <v>285</v>
      </c>
      <c r="AD50" s="60" t="s">
        <v>285</v>
      </c>
      <c r="AE50" s="60" t="s">
        <v>285</v>
      </c>
      <c r="AF50" s="60" t="s">
        <v>285</v>
      </c>
      <c r="AG50" s="60" t="s">
        <v>285</v>
      </c>
      <c r="AH50" s="60">
        <v>0</v>
      </c>
      <c r="AI50" s="60">
        <v>0</v>
      </c>
      <c r="AJ50" s="60" t="s">
        <v>251</v>
      </c>
      <c r="AK50" s="60" t="s">
        <v>286</v>
      </c>
      <c r="AL50" s="362"/>
      <c r="AN50" s="22"/>
      <c r="AO50" s="459"/>
      <c r="AP50" s="60"/>
    </row>
    <row r="51" spans="3:42" ht="13.5" customHeight="1">
      <c r="C51" s="65" t="s">
        <v>287</v>
      </c>
      <c r="D51" s="11" t="s">
        <v>285</v>
      </c>
      <c r="E51" s="11" t="s">
        <v>285</v>
      </c>
      <c r="F51" s="11" t="s">
        <v>285</v>
      </c>
      <c r="G51" s="11" t="s">
        <v>285</v>
      </c>
      <c r="H51" s="11" t="s">
        <v>285</v>
      </c>
      <c r="I51" s="11" t="s">
        <v>285</v>
      </c>
      <c r="J51" s="11" t="s">
        <v>285</v>
      </c>
      <c r="K51" s="11" t="s">
        <v>285</v>
      </c>
      <c r="L51" s="11" t="s">
        <v>285</v>
      </c>
      <c r="M51" s="11" t="s">
        <v>285</v>
      </c>
      <c r="N51" s="11" t="s">
        <v>285</v>
      </c>
      <c r="O51" s="11" t="s">
        <v>285</v>
      </c>
      <c r="P51" s="11" t="s">
        <v>285</v>
      </c>
      <c r="Q51" s="11" t="s">
        <v>285</v>
      </c>
      <c r="R51" s="11" t="s">
        <v>285</v>
      </c>
      <c r="U51" s="65" t="s">
        <v>287</v>
      </c>
      <c r="V51" s="11" t="s">
        <v>285</v>
      </c>
      <c r="W51" s="11" t="s">
        <v>285</v>
      </c>
      <c r="X51" s="11" t="s">
        <v>285</v>
      </c>
      <c r="Y51" s="11" t="s">
        <v>285</v>
      </c>
      <c r="Z51" s="11" t="s">
        <v>285</v>
      </c>
      <c r="AA51" s="11" t="s">
        <v>285</v>
      </c>
      <c r="AB51" s="11" t="s">
        <v>285</v>
      </c>
      <c r="AC51" s="11" t="s">
        <v>285</v>
      </c>
      <c r="AD51" s="11" t="s">
        <v>285</v>
      </c>
      <c r="AE51" s="11" t="s">
        <v>285</v>
      </c>
      <c r="AF51" s="11" t="s">
        <v>285</v>
      </c>
      <c r="AG51" s="11" t="s">
        <v>285</v>
      </c>
      <c r="AH51" s="11">
        <v>1</v>
      </c>
      <c r="AI51" s="11">
        <v>0</v>
      </c>
      <c r="AJ51" s="11" t="s">
        <v>251</v>
      </c>
      <c r="AK51" s="11" t="s">
        <v>286</v>
      </c>
      <c r="AN51" s="22"/>
      <c r="AP51" s="11"/>
    </row>
    <row r="52" spans="3:42" ht="13.5" customHeight="1">
      <c r="C52" s="65" t="s">
        <v>298</v>
      </c>
      <c r="D52" s="11" t="s">
        <v>285</v>
      </c>
      <c r="E52" s="11" t="s">
        <v>285</v>
      </c>
      <c r="F52" s="11" t="s">
        <v>285</v>
      </c>
      <c r="G52" s="11" t="s">
        <v>285</v>
      </c>
      <c r="H52" s="11" t="s">
        <v>285</v>
      </c>
      <c r="I52" s="11" t="s">
        <v>285</v>
      </c>
      <c r="J52" s="11" t="s">
        <v>285</v>
      </c>
      <c r="K52" s="11" t="s">
        <v>285</v>
      </c>
      <c r="L52" s="11" t="s">
        <v>285</v>
      </c>
      <c r="M52" s="11" t="s">
        <v>285</v>
      </c>
      <c r="N52" s="11" t="s">
        <v>285</v>
      </c>
      <c r="O52" s="11" t="s">
        <v>285</v>
      </c>
      <c r="P52" s="11" t="s">
        <v>285</v>
      </c>
      <c r="Q52" s="11" t="s">
        <v>285</v>
      </c>
      <c r="R52" s="11" t="s">
        <v>285</v>
      </c>
      <c r="U52" s="65" t="s">
        <v>298</v>
      </c>
      <c r="V52" s="11" t="s">
        <v>285</v>
      </c>
      <c r="W52" s="11" t="s">
        <v>285</v>
      </c>
      <c r="X52" s="11" t="s">
        <v>285</v>
      </c>
      <c r="Y52" s="11" t="s">
        <v>285</v>
      </c>
      <c r="Z52" s="11" t="s">
        <v>285</v>
      </c>
      <c r="AA52" s="11" t="s">
        <v>285</v>
      </c>
      <c r="AB52" s="11" t="s">
        <v>285</v>
      </c>
      <c r="AC52" s="11" t="s">
        <v>285</v>
      </c>
      <c r="AD52" s="11" t="s">
        <v>285</v>
      </c>
      <c r="AE52" s="11" t="s">
        <v>285</v>
      </c>
      <c r="AF52" s="11" t="s">
        <v>285</v>
      </c>
      <c r="AG52" s="11" t="s">
        <v>285</v>
      </c>
      <c r="AH52" s="11">
        <v>0</v>
      </c>
      <c r="AI52" s="11">
        <v>0</v>
      </c>
      <c r="AJ52" s="11" t="s">
        <v>251</v>
      </c>
      <c r="AK52" s="11" t="s">
        <v>286</v>
      </c>
      <c r="AN52" s="22"/>
      <c r="AP52" s="11"/>
    </row>
    <row r="53" spans="2:42" s="424" customFormat="1" ht="13.5" customHeight="1">
      <c r="B53" s="208"/>
      <c r="C53" s="425" t="s">
        <v>259</v>
      </c>
      <c r="D53" s="60" t="s">
        <v>285</v>
      </c>
      <c r="E53" s="60" t="s">
        <v>285</v>
      </c>
      <c r="F53" s="60" t="s">
        <v>285</v>
      </c>
      <c r="G53" s="60" t="s">
        <v>285</v>
      </c>
      <c r="H53" s="60" t="s">
        <v>285</v>
      </c>
      <c r="I53" s="60" t="s">
        <v>285</v>
      </c>
      <c r="J53" s="60" t="s">
        <v>285</v>
      </c>
      <c r="K53" s="60" t="s">
        <v>285</v>
      </c>
      <c r="L53" s="60" t="s">
        <v>285</v>
      </c>
      <c r="M53" s="60" t="s">
        <v>285</v>
      </c>
      <c r="N53" s="60" t="s">
        <v>285</v>
      </c>
      <c r="O53" s="60" t="s">
        <v>285</v>
      </c>
      <c r="P53" s="60" t="s">
        <v>285</v>
      </c>
      <c r="Q53" s="60" t="s">
        <v>285</v>
      </c>
      <c r="R53" s="60" t="s">
        <v>285</v>
      </c>
      <c r="T53" s="208"/>
      <c r="U53" s="425" t="s">
        <v>259</v>
      </c>
      <c r="V53" s="60" t="s">
        <v>285</v>
      </c>
      <c r="W53" s="60" t="s">
        <v>285</v>
      </c>
      <c r="X53" s="60" t="s">
        <v>285</v>
      </c>
      <c r="Y53" s="60" t="s">
        <v>285</v>
      </c>
      <c r="Z53" s="60" t="s">
        <v>285</v>
      </c>
      <c r="AA53" s="60" t="s">
        <v>285</v>
      </c>
      <c r="AB53" s="60" t="s">
        <v>285</v>
      </c>
      <c r="AC53" s="60" t="s">
        <v>285</v>
      </c>
      <c r="AD53" s="60" t="s">
        <v>285</v>
      </c>
      <c r="AE53" s="60" t="s">
        <v>285</v>
      </c>
      <c r="AF53" s="60" t="s">
        <v>285</v>
      </c>
      <c r="AG53" s="60" t="s">
        <v>285</v>
      </c>
      <c r="AH53" s="60">
        <v>0</v>
      </c>
      <c r="AI53" s="60">
        <v>0</v>
      </c>
      <c r="AJ53" s="60" t="s">
        <v>251</v>
      </c>
      <c r="AK53" s="60" t="s">
        <v>286</v>
      </c>
      <c r="AL53" s="361"/>
      <c r="AN53" s="22"/>
      <c r="AO53" s="459"/>
      <c r="AP53" s="60"/>
    </row>
    <row r="54" spans="2:42" ht="13.5" customHeight="1" thickBot="1">
      <c r="B54" s="18"/>
      <c r="C54" s="452" t="s">
        <v>1</v>
      </c>
      <c r="D54" s="62">
        <v>0</v>
      </c>
      <c r="E54" s="62">
        <v>0</v>
      </c>
      <c r="F54" s="62">
        <v>0</v>
      </c>
      <c r="G54" s="62">
        <v>0</v>
      </c>
      <c r="H54" s="62">
        <v>0</v>
      </c>
      <c r="I54" s="62">
        <v>0</v>
      </c>
      <c r="J54" s="62">
        <v>0</v>
      </c>
      <c r="K54" s="62">
        <v>0</v>
      </c>
      <c r="L54" s="62">
        <v>0</v>
      </c>
      <c r="M54" s="62">
        <v>0</v>
      </c>
      <c r="N54" s="62">
        <v>0</v>
      </c>
      <c r="O54" s="62">
        <v>0</v>
      </c>
      <c r="P54" s="62">
        <v>0</v>
      </c>
      <c r="Q54" s="62">
        <v>0</v>
      </c>
      <c r="R54" s="62">
        <v>0</v>
      </c>
      <c r="T54" s="18"/>
      <c r="U54" s="452" t="s">
        <v>1</v>
      </c>
      <c r="V54" s="62">
        <v>0</v>
      </c>
      <c r="W54" s="62">
        <v>0</v>
      </c>
      <c r="X54" s="62">
        <v>0</v>
      </c>
      <c r="Y54" s="62">
        <v>0</v>
      </c>
      <c r="Z54" s="62">
        <v>0</v>
      </c>
      <c r="AA54" s="62">
        <v>0</v>
      </c>
      <c r="AB54" s="62">
        <v>0</v>
      </c>
      <c r="AC54" s="62">
        <v>0</v>
      </c>
      <c r="AD54" s="62">
        <v>0</v>
      </c>
      <c r="AE54" s="62">
        <v>0</v>
      </c>
      <c r="AF54" s="62">
        <v>0</v>
      </c>
      <c r="AG54" s="62">
        <v>0</v>
      </c>
      <c r="AH54" s="62">
        <v>0</v>
      </c>
      <c r="AI54" s="62">
        <v>0</v>
      </c>
      <c r="AJ54" s="206">
        <f t="shared" si="0"/>
        <v>0</v>
      </c>
      <c r="AK54" s="453">
        <v>0</v>
      </c>
      <c r="AL54" s="50"/>
      <c r="AN54" s="22"/>
      <c r="AP54" s="287"/>
    </row>
    <row r="55" spans="3:42" ht="6" customHeight="1">
      <c r="C55" s="57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U55" s="57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449"/>
      <c r="AN55" s="22"/>
      <c r="AP55" s="287"/>
    </row>
    <row r="56" spans="2:42" ht="13.5" customHeight="1">
      <c r="B56" s="10" t="s">
        <v>97</v>
      </c>
      <c r="C56" s="27" t="s">
        <v>116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1</v>
      </c>
      <c r="N56" s="7">
        <v>0</v>
      </c>
      <c r="O56" s="7">
        <v>2</v>
      </c>
      <c r="P56" s="7">
        <v>2</v>
      </c>
      <c r="Q56" s="7">
        <v>0</v>
      </c>
      <c r="R56" s="7">
        <v>5</v>
      </c>
      <c r="T56" s="10" t="s">
        <v>97</v>
      </c>
      <c r="U56" s="27" t="s">
        <v>116</v>
      </c>
      <c r="V56" s="7">
        <v>2</v>
      </c>
      <c r="W56" s="7">
        <v>3</v>
      </c>
      <c r="X56" s="7">
        <v>1</v>
      </c>
      <c r="Y56" s="7">
        <v>3</v>
      </c>
      <c r="Z56" s="7">
        <v>6</v>
      </c>
      <c r="AA56" s="7">
        <v>8</v>
      </c>
      <c r="AB56" s="7">
        <v>6</v>
      </c>
      <c r="AC56" s="7">
        <v>5</v>
      </c>
      <c r="AD56" s="7">
        <v>4</v>
      </c>
      <c r="AE56" s="60">
        <v>1</v>
      </c>
      <c r="AF56" s="60">
        <v>4</v>
      </c>
      <c r="AG56" s="60">
        <v>3</v>
      </c>
      <c r="AH56" s="60">
        <v>1</v>
      </c>
      <c r="AI56" s="60">
        <v>2</v>
      </c>
      <c r="AJ56" s="58">
        <f t="shared" si="0"/>
        <v>59</v>
      </c>
      <c r="AK56" s="454">
        <v>21.223021582733814</v>
      </c>
      <c r="AM56" s="61"/>
      <c r="AN56" s="22"/>
      <c r="AP56" s="287"/>
    </row>
    <row r="57" spans="3:42" ht="13.5" customHeight="1">
      <c r="C57" s="27" t="s">
        <v>117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1</v>
      </c>
      <c r="J57" s="7">
        <v>1</v>
      </c>
      <c r="K57" s="7">
        <v>2</v>
      </c>
      <c r="L57" s="7">
        <v>7</v>
      </c>
      <c r="M57" s="7">
        <v>4</v>
      </c>
      <c r="N57" s="7">
        <v>8</v>
      </c>
      <c r="O57" s="7">
        <v>18</v>
      </c>
      <c r="P57" s="7">
        <v>9</v>
      </c>
      <c r="Q57" s="7">
        <v>10</v>
      </c>
      <c r="R57" s="7">
        <v>16</v>
      </c>
      <c r="U57" s="27" t="s">
        <v>117</v>
      </c>
      <c r="V57" s="7">
        <v>7</v>
      </c>
      <c r="W57" s="7">
        <v>9</v>
      </c>
      <c r="X57" s="7">
        <v>7</v>
      </c>
      <c r="Y57" s="7">
        <v>6</v>
      </c>
      <c r="Z57" s="7">
        <v>5</v>
      </c>
      <c r="AA57" s="7">
        <v>9</v>
      </c>
      <c r="AB57" s="7">
        <v>1</v>
      </c>
      <c r="AC57" s="7">
        <v>9</v>
      </c>
      <c r="AD57" s="7">
        <v>6</v>
      </c>
      <c r="AE57" s="60">
        <v>4</v>
      </c>
      <c r="AF57" s="60">
        <v>5</v>
      </c>
      <c r="AG57" s="60">
        <v>2</v>
      </c>
      <c r="AH57" s="60">
        <v>6</v>
      </c>
      <c r="AI57" s="60">
        <v>1</v>
      </c>
      <c r="AJ57" s="58">
        <f t="shared" si="0"/>
        <v>153</v>
      </c>
      <c r="AK57" s="454">
        <v>55.03597122302158</v>
      </c>
      <c r="AN57" s="22"/>
      <c r="AP57" s="287"/>
    </row>
    <row r="58" spans="2:42" ht="13.5" customHeight="1" thickBot="1">
      <c r="B58" s="18"/>
      <c r="C58" s="29" t="s">
        <v>1</v>
      </c>
      <c r="D58" s="63">
        <v>0</v>
      </c>
      <c r="E58" s="63">
        <v>0</v>
      </c>
      <c r="F58" s="63">
        <v>0</v>
      </c>
      <c r="G58" s="63">
        <v>2</v>
      </c>
      <c r="H58" s="63">
        <v>0</v>
      </c>
      <c r="I58" s="63">
        <v>1</v>
      </c>
      <c r="J58" s="63">
        <v>0</v>
      </c>
      <c r="K58" s="63">
        <v>1</v>
      </c>
      <c r="L58" s="63">
        <v>0</v>
      </c>
      <c r="M58" s="63">
        <v>3</v>
      </c>
      <c r="N58" s="63">
        <v>4</v>
      </c>
      <c r="O58" s="63">
        <v>5</v>
      </c>
      <c r="P58" s="63">
        <v>4</v>
      </c>
      <c r="Q58" s="63">
        <v>3</v>
      </c>
      <c r="R58" s="63">
        <v>2</v>
      </c>
      <c r="T58" s="18"/>
      <c r="U58" s="29" t="s">
        <v>1</v>
      </c>
      <c r="V58" s="63">
        <v>6</v>
      </c>
      <c r="W58" s="63">
        <v>6</v>
      </c>
      <c r="X58" s="63">
        <v>3</v>
      </c>
      <c r="Y58" s="63">
        <v>6</v>
      </c>
      <c r="Z58" s="63">
        <v>1</v>
      </c>
      <c r="AA58" s="63">
        <v>4</v>
      </c>
      <c r="AB58" s="63">
        <v>1</v>
      </c>
      <c r="AC58" s="63">
        <v>2</v>
      </c>
      <c r="AD58" s="63">
        <v>3</v>
      </c>
      <c r="AE58" s="62">
        <v>0</v>
      </c>
      <c r="AF58" s="62">
        <v>1</v>
      </c>
      <c r="AG58" s="62">
        <v>3</v>
      </c>
      <c r="AH58" s="62">
        <v>4</v>
      </c>
      <c r="AI58" s="62">
        <v>1</v>
      </c>
      <c r="AJ58" s="206">
        <f t="shared" si="0"/>
        <v>66</v>
      </c>
      <c r="AK58" s="453">
        <v>23.741007194244602</v>
      </c>
      <c r="AL58" s="50"/>
      <c r="AN58" s="22"/>
      <c r="AP58" s="287"/>
    </row>
    <row r="59" spans="3:42" ht="6" customHeight="1">
      <c r="C59" s="57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U59" s="57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449"/>
      <c r="AN59" s="22"/>
      <c r="AP59" s="287"/>
    </row>
    <row r="60" spans="2:42" ht="13.5" customHeight="1">
      <c r="B60" s="10" t="s">
        <v>173</v>
      </c>
      <c r="C60" s="27" t="s">
        <v>19</v>
      </c>
      <c r="D60" s="7">
        <v>0</v>
      </c>
      <c r="E60" s="7">
        <v>0</v>
      </c>
      <c r="F60" s="7">
        <v>0</v>
      </c>
      <c r="G60" s="7">
        <v>1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1</v>
      </c>
      <c r="T60" s="10" t="s">
        <v>173</v>
      </c>
      <c r="U60" s="27" t="s">
        <v>19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1</v>
      </c>
      <c r="AB60" s="7">
        <v>0</v>
      </c>
      <c r="AC60" s="7">
        <v>0</v>
      </c>
      <c r="AD60" s="7">
        <v>0</v>
      </c>
      <c r="AE60" s="60">
        <v>0</v>
      </c>
      <c r="AF60" s="60">
        <v>0</v>
      </c>
      <c r="AG60" s="60">
        <v>0</v>
      </c>
      <c r="AH60" s="60">
        <v>0</v>
      </c>
      <c r="AI60" s="60">
        <v>0</v>
      </c>
      <c r="AJ60" s="58">
        <f t="shared" si="0"/>
        <v>3</v>
      </c>
      <c r="AK60" s="454">
        <v>1.079136690647482</v>
      </c>
      <c r="AM60" s="61"/>
      <c r="AN60" s="22"/>
      <c r="AP60" s="287"/>
    </row>
    <row r="61" spans="2:42" ht="13.5" customHeight="1">
      <c r="B61" s="64" t="s">
        <v>288</v>
      </c>
      <c r="C61" s="27" t="s">
        <v>289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1</v>
      </c>
      <c r="L61" s="7">
        <v>3</v>
      </c>
      <c r="M61" s="7">
        <v>3</v>
      </c>
      <c r="N61" s="7">
        <v>5</v>
      </c>
      <c r="O61" s="7">
        <v>9</v>
      </c>
      <c r="P61" s="7">
        <v>10</v>
      </c>
      <c r="Q61" s="7">
        <v>7</v>
      </c>
      <c r="R61" s="7">
        <v>10</v>
      </c>
      <c r="T61" s="64" t="s">
        <v>288</v>
      </c>
      <c r="U61" s="27" t="s">
        <v>289</v>
      </c>
      <c r="V61" s="7">
        <v>8</v>
      </c>
      <c r="W61" s="7">
        <v>11</v>
      </c>
      <c r="X61" s="7">
        <v>7</v>
      </c>
      <c r="Y61" s="7">
        <v>6</v>
      </c>
      <c r="Z61" s="7">
        <v>9</v>
      </c>
      <c r="AA61" s="7">
        <v>14</v>
      </c>
      <c r="AB61" s="7">
        <v>3</v>
      </c>
      <c r="AC61" s="7">
        <v>2</v>
      </c>
      <c r="AD61" s="7">
        <v>5</v>
      </c>
      <c r="AE61" s="60">
        <v>0</v>
      </c>
      <c r="AF61" s="60">
        <v>1</v>
      </c>
      <c r="AG61" s="60">
        <v>6</v>
      </c>
      <c r="AH61" s="60">
        <v>5</v>
      </c>
      <c r="AI61" s="60">
        <v>2</v>
      </c>
      <c r="AJ61" s="58">
        <f t="shared" si="0"/>
        <v>127</v>
      </c>
      <c r="AK61" s="454">
        <v>45.68345323741007</v>
      </c>
      <c r="AN61" s="22"/>
      <c r="AP61" s="287"/>
    </row>
    <row r="62" spans="3:42" ht="13.5" customHeight="1">
      <c r="C62" s="27" t="s">
        <v>91</v>
      </c>
      <c r="D62" s="7">
        <v>0</v>
      </c>
      <c r="E62" s="7">
        <v>0</v>
      </c>
      <c r="F62" s="7">
        <v>0</v>
      </c>
      <c r="G62" s="7">
        <v>1</v>
      </c>
      <c r="H62" s="7">
        <v>0</v>
      </c>
      <c r="I62" s="7">
        <v>1</v>
      </c>
      <c r="J62" s="7">
        <v>0</v>
      </c>
      <c r="K62" s="7">
        <v>1</v>
      </c>
      <c r="L62" s="7">
        <v>2</v>
      </c>
      <c r="M62" s="7">
        <v>1</v>
      </c>
      <c r="N62" s="7">
        <v>4</v>
      </c>
      <c r="O62" s="7">
        <v>10</v>
      </c>
      <c r="P62" s="7">
        <v>3</v>
      </c>
      <c r="Q62" s="7">
        <v>1</v>
      </c>
      <c r="R62" s="7">
        <v>8</v>
      </c>
      <c r="U62" s="27" t="s">
        <v>91</v>
      </c>
      <c r="V62" s="7">
        <v>3</v>
      </c>
      <c r="W62" s="7">
        <v>3</v>
      </c>
      <c r="X62" s="7">
        <v>0</v>
      </c>
      <c r="Y62" s="7">
        <v>6</v>
      </c>
      <c r="Z62" s="7">
        <v>2</v>
      </c>
      <c r="AA62" s="7">
        <v>2</v>
      </c>
      <c r="AB62" s="7">
        <v>0</v>
      </c>
      <c r="AC62" s="7">
        <v>2</v>
      </c>
      <c r="AD62" s="7">
        <v>3</v>
      </c>
      <c r="AE62" s="60">
        <v>1</v>
      </c>
      <c r="AF62" s="60">
        <v>3</v>
      </c>
      <c r="AG62" s="60">
        <v>1</v>
      </c>
      <c r="AH62" s="60">
        <v>2</v>
      </c>
      <c r="AI62" s="60">
        <v>0</v>
      </c>
      <c r="AJ62" s="58">
        <f t="shared" si="0"/>
        <v>60</v>
      </c>
      <c r="AK62" s="454">
        <v>21.58273381294964</v>
      </c>
      <c r="AN62" s="22"/>
      <c r="AP62" s="287"/>
    </row>
    <row r="63" spans="3:42" ht="13.5" customHeight="1">
      <c r="C63" s="27" t="s">
        <v>20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1</v>
      </c>
      <c r="K63" s="7">
        <v>1</v>
      </c>
      <c r="L63" s="7">
        <v>2</v>
      </c>
      <c r="M63" s="7">
        <v>4</v>
      </c>
      <c r="N63" s="7">
        <v>3</v>
      </c>
      <c r="O63" s="7">
        <v>6</v>
      </c>
      <c r="P63" s="7">
        <v>2</v>
      </c>
      <c r="Q63" s="7">
        <v>1</v>
      </c>
      <c r="R63" s="7">
        <v>1</v>
      </c>
      <c r="U63" s="27" t="s">
        <v>20</v>
      </c>
      <c r="V63" s="7">
        <v>2</v>
      </c>
      <c r="W63" s="7">
        <v>1</v>
      </c>
      <c r="X63" s="7">
        <v>2</v>
      </c>
      <c r="Y63" s="7">
        <v>2</v>
      </c>
      <c r="Z63" s="7">
        <v>1</v>
      </c>
      <c r="AA63" s="7">
        <v>2</v>
      </c>
      <c r="AB63" s="7">
        <v>2</v>
      </c>
      <c r="AC63" s="7">
        <v>9</v>
      </c>
      <c r="AD63" s="7">
        <v>3</v>
      </c>
      <c r="AE63" s="60">
        <v>1</v>
      </c>
      <c r="AF63" s="60">
        <v>0</v>
      </c>
      <c r="AG63" s="60">
        <v>1</v>
      </c>
      <c r="AH63" s="60">
        <v>2</v>
      </c>
      <c r="AI63" s="60">
        <v>1</v>
      </c>
      <c r="AJ63" s="58">
        <f t="shared" si="0"/>
        <v>50</v>
      </c>
      <c r="AK63" s="454">
        <v>17.985611510791365</v>
      </c>
      <c r="AN63" s="22"/>
      <c r="AP63" s="287"/>
    </row>
    <row r="64" spans="3:42" ht="13.5" customHeight="1">
      <c r="C64" s="27" t="s">
        <v>21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1</v>
      </c>
      <c r="U64" s="27" t="s">
        <v>21</v>
      </c>
      <c r="V64" s="7">
        <v>0</v>
      </c>
      <c r="W64" s="7">
        <v>1</v>
      </c>
      <c r="X64" s="7">
        <v>0</v>
      </c>
      <c r="Y64" s="7">
        <v>0</v>
      </c>
      <c r="Z64" s="7">
        <v>0</v>
      </c>
      <c r="AA64" s="7">
        <v>0</v>
      </c>
      <c r="AB64" s="7">
        <v>0</v>
      </c>
      <c r="AC64" s="7">
        <v>1</v>
      </c>
      <c r="AD64" s="7">
        <v>0</v>
      </c>
      <c r="AE64" s="60">
        <v>0</v>
      </c>
      <c r="AF64" s="60">
        <v>0</v>
      </c>
      <c r="AG64" s="60">
        <v>0</v>
      </c>
      <c r="AH64" s="60">
        <v>0</v>
      </c>
      <c r="AI64" s="60">
        <v>0</v>
      </c>
      <c r="AJ64" s="58">
        <f t="shared" si="0"/>
        <v>3</v>
      </c>
      <c r="AK64" s="454">
        <v>1.079136690647482</v>
      </c>
      <c r="AN64" s="22"/>
      <c r="AP64" s="287"/>
    </row>
    <row r="65" spans="3:42" ht="13.5" customHeight="1">
      <c r="C65" s="27" t="s">
        <v>22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1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3</v>
      </c>
      <c r="R65" s="7">
        <v>2</v>
      </c>
      <c r="U65" s="27" t="s">
        <v>22</v>
      </c>
      <c r="V65" s="7">
        <v>2</v>
      </c>
      <c r="W65" s="7">
        <v>2</v>
      </c>
      <c r="X65" s="7">
        <v>0</v>
      </c>
      <c r="Y65" s="7">
        <v>0</v>
      </c>
      <c r="Z65" s="7">
        <v>0</v>
      </c>
      <c r="AA65" s="7">
        <v>1</v>
      </c>
      <c r="AB65" s="7">
        <v>3</v>
      </c>
      <c r="AC65" s="7">
        <v>0</v>
      </c>
      <c r="AD65" s="7">
        <v>2</v>
      </c>
      <c r="AE65" s="60">
        <v>2</v>
      </c>
      <c r="AF65" s="60">
        <v>2</v>
      </c>
      <c r="AG65" s="60">
        <v>0</v>
      </c>
      <c r="AH65" s="60">
        <v>1</v>
      </c>
      <c r="AI65" s="60">
        <v>1</v>
      </c>
      <c r="AJ65" s="58">
        <f t="shared" si="0"/>
        <v>22</v>
      </c>
      <c r="AK65" s="454">
        <v>7.913669064748201</v>
      </c>
      <c r="AN65" s="22"/>
      <c r="AP65" s="287"/>
    </row>
    <row r="66" spans="3:42" ht="13.5" customHeight="1">
      <c r="C66" s="27" t="s">
        <v>23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U66" s="27" t="s">
        <v>23</v>
      </c>
      <c r="V66" s="7">
        <v>0</v>
      </c>
      <c r="W66" s="7">
        <v>0</v>
      </c>
      <c r="X66" s="7">
        <v>0</v>
      </c>
      <c r="Y66" s="7">
        <v>1</v>
      </c>
      <c r="Z66" s="7">
        <v>0</v>
      </c>
      <c r="AA66" s="7">
        <v>1</v>
      </c>
      <c r="AB66" s="7">
        <v>0</v>
      </c>
      <c r="AC66" s="7">
        <v>1</v>
      </c>
      <c r="AD66" s="7">
        <v>0</v>
      </c>
      <c r="AE66" s="60">
        <v>1</v>
      </c>
      <c r="AF66" s="60">
        <v>2</v>
      </c>
      <c r="AG66" s="60">
        <v>0</v>
      </c>
      <c r="AH66" s="60">
        <v>1</v>
      </c>
      <c r="AI66" s="60">
        <v>0</v>
      </c>
      <c r="AJ66" s="58">
        <f t="shared" si="0"/>
        <v>7</v>
      </c>
      <c r="AK66" s="454">
        <v>2.5179856115107913</v>
      </c>
      <c r="AN66" s="22"/>
      <c r="AP66" s="287"/>
    </row>
    <row r="67" spans="1:42" ht="13.5" customHeight="1" thickBot="1">
      <c r="A67" s="18"/>
      <c r="B67" s="18"/>
      <c r="C67" s="29" t="s">
        <v>9</v>
      </c>
      <c r="D67" s="63">
        <v>0</v>
      </c>
      <c r="E67" s="63">
        <v>0</v>
      </c>
      <c r="F67" s="63">
        <v>0</v>
      </c>
      <c r="G67" s="63">
        <v>0</v>
      </c>
      <c r="H67" s="63">
        <v>0</v>
      </c>
      <c r="I67" s="63">
        <v>0</v>
      </c>
      <c r="J67" s="63">
        <v>0</v>
      </c>
      <c r="K67" s="63">
        <v>0</v>
      </c>
      <c r="L67" s="63">
        <v>0</v>
      </c>
      <c r="M67" s="63">
        <v>0</v>
      </c>
      <c r="N67" s="63">
        <v>0</v>
      </c>
      <c r="O67" s="63">
        <v>0</v>
      </c>
      <c r="P67" s="63">
        <v>0</v>
      </c>
      <c r="Q67" s="63">
        <v>1</v>
      </c>
      <c r="R67" s="63">
        <v>0</v>
      </c>
      <c r="S67" s="18"/>
      <c r="T67" s="18"/>
      <c r="U67" s="29" t="s">
        <v>9</v>
      </c>
      <c r="V67" s="63">
        <v>0</v>
      </c>
      <c r="W67" s="63">
        <v>0</v>
      </c>
      <c r="X67" s="63">
        <v>2</v>
      </c>
      <c r="Y67" s="63">
        <v>0</v>
      </c>
      <c r="Z67" s="63">
        <v>0</v>
      </c>
      <c r="AA67" s="63">
        <v>0</v>
      </c>
      <c r="AB67" s="63">
        <v>0</v>
      </c>
      <c r="AC67" s="63">
        <v>1</v>
      </c>
      <c r="AD67" s="63">
        <v>0</v>
      </c>
      <c r="AE67" s="62">
        <v>0</v>
      </c>
      <c r="AF67" s="62">
        <v>2</v>
      </c>
      <c r="AG67" s="62">
        <v>0</v>
      </c>
      <c r="AH67" s="62">
        <v>0</v>
      </c>
      <c r="AI67" s="62">
        <v>0</v>
      </c>
      <c r="AJ67" s="206">
        <f t="shared" si="0"/>
        <v>6</v>
      </c>
      <c r="AK67" s="453">
        <v>2.158273381294964</v>
      </c>
      <c r="AL67" s="50"/>
      <c r="AN67" s="22"/>
      <c r="AP67" s="287"/>
    </row>
    <row r="68" spans="2:20" ht="13.5">
      <c r="B68" s="1" t="s">
        <v>290</v>
      </c>
      <c r="T68" s="1"/>
    </row>
    <row r="69" spans="2:20" ht="13.5">
      <c r="B69" s="1" t="s">
        <v>291</v>
      </c>
      <c r="T69" s="1"/>
    </row>
  </sheetData>
  <sheetProtection/>
  <printOptions/>
  <pageMargins left="0.6692913385826772" right="0.3937007874015748" top="0.3937007874015748" bottom="0.5905511811023623" header="0.35433070866141736" footer="0.5118110236220472"/>
  <pageSetup horizontalDpi="600" verticalDpi="600" orientation="portrait" paperSize="9" scale="92" r:id="rId1"/>
  <colBreaks count="1" manualBreakCount="1">
    <brk id="18" max="60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P6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6.25390625" style="10" customWidth="1"/>
    <col min="2" max="2" width="8.50390625" style="10" customWidth="1"/>
    <col min="3" max="3" width="11.50390625" style="10" customWidth="1"/>
    <col min="4" max="17" width="4.375" style="10" customWidth="1"/>
    <col min="18" max="18" width="4.50390625" style="10" customWidth="1"/>
    <col min="19" max="19" width="6.25390625" style="10" customWidth="1"/>
    <col min="20" max="20" width="8.50390625" style="10" customWidth="1"/>
    <col min="21" max="21" width="11.50390625" style="10" customWidth="1"/>
    <col min="22" max="30" width="4.50390625" style="10" customWidth="1"/>
    <col min="31" max="36" width="4.50390625" style="208" customWidth="1"/>
    <col min="37" max="37" width="6.50390625" style="456" customWidth="1"/>
    <col min="38" max="38" width="8.875" style="3" customWidth="1"/>
    <col min="39" max="39" width="6.875" style="10" bestFit="1" customWidth="1"/>
    <col min="40" max="40" width="9.00390625" style="10" customWidth="1"/>
    <col min="41" max="41" width="9.00390625" style="256" customWidth="1"/>
    <col min="42" max="16384" width="9.00390625" style="10" customWidth="1"/>
  </cols>
  <sheetData>
    <row r="1" spans="1:19" ht="21" customHeight="1">
      <c r="A1" s="48" t="s">
        <v>155</v>
      </c>
      <c r="S1" s="48"/>
    </row>
    <row r="2" spans="1:19" ht="21" customHeight="1" thickBot="1">
      <c r="A2" s="48" t="s">
        <v>154</v>
      </c>
      <c r="S2" s="48"/>
    </row>
    <row r="3" spans="1:37" ht="14.25" thickBot="1">
      <c r="A3" s="5" t="s">
        <v>93</v>
      </c>
      <c r="B3" s="4" t="s">
        <v>94</v>
      </c>
      <c r="C3" s="4" t="s">
        <v>95</v>
      </c>
      <c r="D3" s="4">
        <v>1985</v>
      </c>
      <c r="E3" s="4">
        <v>1986</v>
      </c>
      <c r="F3" s="4">
        <v>1987</v>
      </c>
      <c r="G3" s="4">
        <v>1988</v>
      </c>
      <c r="H3" s="4">
        <v>1989</v>
      </c>
      <c r="I3" s="4">
        <v>1990</v>
      </c>
      <c r="J3" s="4">
        <v>1991</v>
      </c>
      <c r="K3" s="4">
        <v>1992</v>
      </c>
      <c r="L3" s="4">
        <v>1993</v>
      </c>
      <c r="M3" s="4">
        <v>1994</v>
      </c>
      <c r="N3" s="4">
        <v>1995</v>
      </c>
      <c r="O3" s="4">
        <v>1996</v>
      </c>
      <c r="P3" s="4">
        <v>1997</v>
      </c>
      <c r="Q3" s="4">
        <v>1998</v>
      </c>
      <c r="R3" s="4">
        <v>1999</v>
      </c>
      <c r="S3" s="5" t="s">
        <v>93</v>
      </c>
      <c r="T3" s="4" t="s">
        <v>94</v>
      </c>
      <c r="U3" s="4" t="s">
        <v>95</v>
      </c>
      <c r="V3" s="4">
        <v>2000</v>
      </c>
      <c r="W3" s="4">
        <v>2001</v>
      </c>
      <c r="X3" s="4">
        <v>2002</v>
      </c>
      <c r="Y3" s="4">
        <v>2003</v>
      </c>
      <c r="Z3" s="4">
        <v>2004</v>
      </c>
      <c r="AA3" s="4">
        <v>2005</v>
      </c>
      <c r="AB3" s="4">
        <v>2006</v>
      </c>
      <c r="AC3" s="4">
        <v>2007</v>
      </c>
      <c r="AD3" s="4">
        <v>2008</v>
      </c>
      <c r="AE3" s="4">
        <v>2009</v>
      </c>
      <c r="AF3" s="4">
        <v>2010</v>
      </c>
      <c r="AG3" s="4">
        <v>2011</v>
      </c>
      <c r="AH3" s="4">
        <v>2012</v>
      </c>
      <c r="AI3" s="4">
        <v>2013</v>
      </c>
      <c r="AJ3" s="4" t="s">
        <v>16</v>
      </c>
      <c r="AK3" s="447" t="s">
        <v>73</v>
      </c>
    </row>
    <row r="4" spans="1:42" ht="12.75" customHeight="1">
      <c r="A4" s="20" t="s">
        <v>87</v>
      </c>
      <c r="B4" s="21"/>
      <c r="C4" s="21" t="s">
        <v>16</v>
      </c>
      <c r="D4" s="66">
        <v>0</v>
      </c>
      <c r="E4" s="66">
        <v>0</v>
      </c>
      <c r="F4" s="66">
        <v>5</v>
      </c>
      <c r="G4" s="66">
        <v>4</v>
      </c>
      <c r="H4" s="66">
        <v>13</v>
      </c>
      <c r="I4" s="66">
        <v>4</v>
      </c>
      <c r="J4" s="66">
        <v>4</v>
      </c>
      <c r="K4" s="66">
        <v>8</v>
      </c>
      <c r="L4" s="66">
        <v>4</v>
      </c>
      <c r="M4" s="66">
        <v>6</v>
      </c>
      <c r="N4" s="66">
        <v>8</v>
      </c>
      <c r="O4" s="66">
        <v>12</v>
      </c>
      <c r="P4" s="66">
        <v>10</v>
      </c>
      <c r="Q4" s="66">
        <v>12</v>
      </c>
      <c r="R4" s="66">
        <v>6</v>
      </c>
      <c r="S4" s="20" t="s">
        <v>87</v>
      </c>
      <c r="T4" s="21"/>
      <c r="U4" s="21" t="s">
        <v>16</v>
      </c>
      <c r="V4" s="66">
        <v>15</v>
      </c>
      <c r="W4" s="66">
        <v>13</v>
      </c>
      <c r="X4" s="66">
        <v>24</v>
      </c>
      <c r="Y4" s="66">
        <v>16</v>
      </c>
      <c r="Z4" s="66">
        <v>19</v>
      </c>
      <c r="AA4" s="66">
        <v>15</v>
      </c>
      <c r="AB4" s="66">
        <v>33</v>
      </c>
      <c r="AC4" s="66">
        <v>37</v>
      </c>
      <c r="AD4" s="66">
        <v>35</v>
      </c>
      <c r="AE4" s="66">
        <v>35</v>
      </c>
      <c r="AF4" s="66">
        <v>31</v>
      </c>
      <c r="AG4" s="66">
        <f>SUM(AG6:AG22)</f>
        <v>36</v>
      </c>
      <c r="AH4" s="66">
        <f>SUM(AH6:AH17)</f>
        <v>41</v>
      </c>
      <c r="AI4" s="66">
        <f>SUM(AI6:AI17)</f>
        <v>53</v>
      </c>
      <c r="AJ4" s="66">
        <f>SUM(D4:R4,V4:AI4)</f>
        <v>499</v>
      </c>
      <c r="AK4" s="448">
        <v>100</v>
      </c>
      <c r="AN4" s="22"/>
      <c r="AP4" s="287"/>
    </row>
    <row r="5" spans="3:42" ht="6" customHeight="1">
      <c r="C5" s="57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U5" s="57"/>
      <c r="V5" s="58"/>
      <c r="W5" s="58"/>
      <c r="X5" s="58"/>
      <c r="Y5" s="58"/>
      <c r="Z5" s="58"/>
      <c r="AA5" s="58"/>
      <c r="AB5" s="58"/>
      <c r="AC5" s="58"/>
      <c r="AD5" s="58"/>
      <c r="AE5" s="215"/>
      <c r="AF5" s="215"/>
      <c r="AG5" s="215"/>
      <c r="AH5" s="215"/>
      <c r="AI5" s="215"/>
      <c r="AJ5" s="58"/>
      <c r="AK5" s="449"/>
      <c r="AN5" s="22"/>
      <c r="AP5" s="287"/>
    </row>
    <row r="6" spans="2:42" ht="13.5">
      <c r="B6" s="10" t="s">
        <v>115</v>
      </c>
      <c r="C6" s="59" t="s">
        <v>7</v>
      </c>
      <c r="D6" s="60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T6" s="10" t="s">
        <v>115</v>
      </c>
      <c r="U6" s="59" t="s">
        <v>7</v>
      </c>
      <c r="V6" s="60">
        <v>0</v>
      </c>
      <c r="W6" s="60">
        <v>0</v>
      </c>
      <c r="X6" s="60">
        <v>0</v>
      </c>
      <c r="Y6" s="60">
        <v>0</v>
      </c>
      <c r="Z6" s="60">
        <v>0</v>
      </c>
      <c r="AA6" s="60">
        <v>0</v>
      </c>
      <c r="AB6" s="60">
        <v>0</v>
      </c>
      <c r="AC6" s="60">
        <v>0</v>
      </c>
      <c r="AD6" s="60">
        <v>0</v>
      </c>
      <c r="AE6" s="60">
        <v>0</v>
      </c>
      <c r="AF6" s="60">
        <v>0</v>
      </c>
      <c r="AG6" s="60">
        <v>0</v>
      </c>
      <c r="AH6" s="60">
        <v>0</v>
      </c>
      <c r="AI6" s="60">
        <v>0</v>
      </c>
      <c r="AJ6" s="58">
        <f aca="true" t="shared" si="0" ref="AJ6:AJ66">SUM(D6:R6,V6:AI6)</f>
        <v>0</v>
      </c>
      <c r="AK6" s="449">
        <v>0</v>
      </c>
      <c r="AL6" s="50"/>
      <c r="AM6" s="61"/>
      <c r="AN6" s="22"/>
      <c r="AP6" s="287"/>
    </row>
    <row r="7" spans="3:42" ht="13.5">
      <c r="C7" s="420" t="s">
        <v>6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U7" s="420" t="s">
        <v>6</v>
      </c>
      <c r="V7" s="11">
        <v>0</v>
      </c>
      <c r="W7" s="11">
        <v>0</v>
      </c>
      <c r="X7" s="11">
        <v>0</v>
      </c>
      <c r="Y7" s="11">
        <v>0</v>
      </c>
      <c r="Z7" s="11">
        <v>0</v>
      </c>
      <c r="AA7" s="11">
        <v>0</v>
      </c>
      <c r="AB7" s="11">
        <v>0</v>
      </c>
      <c r="AC7" s="11">
        <v>0</v>
      </c>
      <c r="AD7" s="11">
        <v>0</v>
      </c>
      <c r="AE7" s="11">
        <v>0</v>
      </c>
      <c r="AF7" s="11">
        <v>0</v>
      </c>
      <c r="AG7" s="11">
        <v>0</v>
      </c>
      <c r="AH7" s="11">
        <v>0</v>
      </c>
      <c r="AI7" s="11">
        <v>0</v>
      </c>
      <c r="AJ7" s="45">
        <f t="shared" si="0"/>
        <v>0</v>
      </c>
      <c r="AK7" s="450">
        <v>0</v>
      </c>
      <c r="AL7" s="50"/>
      <c r="AN7" s="22"/>
      <c r="AP7" s="287"/>
    </row>
    <row r="8" spans="3:42" ht="13.5">
      <c r="C8" s="420" t="s">
        <v>105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U8" s="420" t="s">
        <v>105</v>
      </c>
      <c r="V8" s="11">
        <v>0</v>
      </c>
      <c r="W8" s="11">
        <v>0</v>
      </c>
      <c r="X8" s="11">
        <v>0</v>
      </c>
      <c r="Y8" s="11">
        <v>0</v>
      </c>
      <c r="Z8" s="11">
        <v>0</v>
      </c>
      <c r="AA8" s="11">
        <v>0</v>
      </c>
      <c r="AB8" s="11">
        <v>1</v>
      </c>
      <c r="AC8" s="11">
        <v>0</v>
      </c>
      <c r="AD8" s="11">
        <v>1</v>
      </c>
      <c r="AE8" s="11">
        <v>1</v>
      </c>
      <c r="AF8" s="11">
        <v>0</v>
      </c>
      <c r="AG8" s="11">
        <v>0</v>
      </c>
      <c r="AH8" s="11">
        <v>1</v>
      </c>
      <c r="AI8" s="11">
        <v>2</v>
      </c>
      <c r="AJ8" s="45">
        <f t="shared" si="0"/>
        <v>6</v>
      </c>
      <c r="AK8" s="450">
        <v>1.2024048096192386</v>
      </c>
      <c r="AL8" s="50"/>
      <c r="AN8" s="22"/>
      <c r="AP8" s="287"/>
    </row>
    <row r="9" spans="3:42" ht="13.5">
      <c r="C9" s="422" t="s">
        <v>106</v>
      </c>
      <c r="D9" s="60">
        <v>0</v>
      </c>
      <c r="E9" s="60">
        <v>0</v>
      </c>
      <c r="F9" s="60">
        <v>0</v>
      </c>
      <c r="G9" s="60">
        <v>0</v>
      </c>
      <c r="H9" s="60">
        <v>1</v>
      </c>
      <c r="I9" s="60">
        <v>0</v>
      </c>
      <c r="J9" s="60">
        <v>0</v>
      </c>
      <c r="K9" s="60">
        <v>1</v>
      </c>
      <c r="L9" s="60">
        <v>0</v>
      </c>
      <c r="M9" s="60">
        <v>0</v>
      </c>
      <c r="N9" s="60">
        <v>2</v>
      </c>
      <c r="O9" s="60">
        <v>1</v>
      </c>
      <c r="P9" s="60">
        <v>1</v>
      </c>
      <c r="Q9" s="60">
        <v>1</v>
      </c>
      <c r="R9" s="60">
        <v>1</v>
      </c>
      <c r="U9" s="422" t="s">
        <v>106</v>
      </c>
      <c r="V9" s="60">
        <v>1</v>
      </c>
      <c r="W9" s="60">
        <v>0</v>
      </c>
      <c r="X9" s="60">
        <v>1</v>
      </c>
      <c r="Y9" s="60">
        <v>1</v>
      </c>
      <c r="Z9" s="60">
        <v>2</v>
      </c>
      <c r="AA9" s="60">
        <v>4</v>
      </c>
      <c r="AB9" s="60">
        <v>4</v>
      </c>
      <c r="AC9" s="60">
        <v>2</v>
      </c>
      <c r="AD9" s="60">
        <v>3</v>
      </c>
      <c r="AE9" s="60">
        <v>5</v>
      </c>
      <c r="AF9" s="60">
        <v>3</v>
      </c>
      <c r="AG9" s="60">
        <v>6</v>
      </c>
      <c r="AH9" s="60">
        <v>6</v>
      </c>
      <c r="AI9" s="60">
        <v>11</v>
      </c>
      <c r="AJ9" s="58">
        <f t="shared" si="0"/>
        <v>57</v>
      </c>
      <c r="AK9" s="449">
        <v>11.422845691382765</v>
      </c>
      <c r="AN9" s="22"/>
      <c r="AP9" s="287"/>
    </row>
    <row r="10" spans="3:42" ht="13.5">
      <c r="C10" s="422" t="s">
        <v>107</v>
      </c>
      <c r="D10" s="60">
        <v>0</v>
      </c>
      <c r="E10" s="60">
        <v>0</v>
      </c>
      <c r="F10" s="60">
        <v>1</v>
      </c>
      <c r="G10" s="60">
        <v>1</v>
      </c>
      <c r="H10" s="60">
        <v>2</v>
      </c>
      <c r="I10" s="60">
        <v>2</v>
      </c>
      <c r="J10" s="60">
        <v>1</v>
      </c>
      <c r="K10" s="60">
        <v>1</v>
      </c>
      <c r="L10" s="60">
        <v>0</v>
      </c>
      <c r="M10" s="60">
        <v>2</v>
      </c>
      <c r="N10" s="60">
        <v>3</v>
      </c>
      <c r="O10" s="60">
        <v>4</v>
      </c>
      <c r="P10" s="60">
        <v>3</v>
      </c>
      <c r="Q10" s="60">
        <v>5</v>
      </c>
      <c r="R10" s="60">
        <v>3</v>
      </c>
      <c r="U10" s="422" t="s">
        <v>107</v>
      </c>
      <c r="V10" s="60">
        <v>4</v>
      </c>
      <c r="W10" s="60">
        <v>3</v>
      </c>
      <c r="X10" s="60">
        <v>9</v>
      </c>
      <c r="Y10" s="60">
        <v>2</v>
      </c>
      <c r="Z10" s="60">
        <v>6</v>
      </c>
      <c r="AA10" s="60">
        <v>1</v>
      </c>
      <c r="AB10" s="60">
        <v>8</v>
      </c>
      <c r="AC10" s="60">
        <v>4</v>
      </c>
      <c r="AD10" s="60">
        <v>9</v>
      </c>
      <c r="AE10" s="60">
        <v>5</v>
      </c>
      <c r="AF10" s="60">
        <v>12</v>
      </c>
      <c r="AG10" s="60">
        <v>10</v>
      </c>
      <c r="AH10" s="60">
        <v>11</v>
      </c>
      <c r="AI10" s="60">
        <v>8</v>
      </c>
      <c r="AJ10" s="58">
        <f t="shared" si="0"/>
        <v>120</v>
      </c>
      <c r="AK10" s="449">
        <v>24.04809619238477</v>
      </c>
      <c r="AN10" s="22"/>
      <c r="AP10" s="287"/>
    </row>
    <row r="11" spans="3:42" ht="13.5">
      <c r="C11" s="420" t="s">
        <v>108</v>
      </c>
      <c r="D11" s="11">
        <v>0</v>
      </c>
      <c r="E11" s="11">
        <v>0</v>
      </c>
      <c r="F11" s="11">
        <v>2</v>
      </c>
      <c r="G11" s="11">
        <v>1</v>
      </c>
      <c r="H11" s="11">
        <v>1</v>
      </c>
      <c r="I11" s="11">
        <v>0</v>
      </c>
      <c r="J11" s="11">
        <v>0</v>
      </c>
      <c r="K11" s="11">
        <v>1</v>
      </c>
      <c r="L11" s="11">
        <v>1</v>
      </c>
      <c r="M11" s="11">
        <v>1</v>
      </c>
      <c r="N11" s="11">
        <v>2</v>
      </c>
      <c r="O11" s="11">
        <v>3</v>
      </c>
      <c r="P11" s="11">
        <v>5</v>
      </c>
      <c r="Q11" s="11">
        <v>5</v>
      </c>
      <c r="R11" s="11">
        <v>0</v>
      </c>
      <c r="U11" s="420" t="s">
        <v>108</v>
      </c>
      <c r="V11" s="11">
        <v>4</v>
      </c>
      <c r="W11" s="11">
        <v>4</v>
      </c>
      <c r="X11" s="11">
        <v>2</v>
      </c>
      <c r="Y11" s="11">
        <v>4</v>
      </c>
      <c r="Z11" s="11">
        <v>4</v>
      </c>
      <c r="AA11" s="11">
        <v>4</v>
      </c>
      <c r="AB11" s="11">
        <v>8</v>
      </c>
      <c r="AC11" s="11">
        <v>10</v>
      </c>
      <c r="AD11" s="11">
        <v>5</v>
      </c>
      <c r="AE11" s="11">
        <v>8</v>
      </c>
      <c r="AF11" s="11">
        <v>6</v>
      </c>
      <c r="AG11" s="11">
        <v>8</v>
      </c>
      <c r="AH11" s="11">
        <v>8</v>
      </c>
      <c r="AI11" s="11">
        <v>13</v>
      </c>
      <c r="AJ11" s="45">
        <f t="shared" si="0"/>
        <v>110</v>
      </c>
      <c r="AK11" s="450">
        <v>22.044088176352705</v>
      </c>
      <c r="AN11" s="22"/>
      <c r="AP11" s="287"/>
    </row>
    <row r="12" spans="3:42" ht="13.5">
      <c r="C12" s="420" t="s">
        <v>109</v>
      </c>
      <c r="D12" s="11">
        <v>0</v>
      </c>
      <c r="E12" s="11">
        <v>0</v>
      </c>
      <c r="F12" s="11">
        <v>0</v>
      </c>
      <c r="G12" s="11">
        <v>0</v>
      </c>
      <c r="H12" s="11">
        <v>2</v>
      </c>
      <c r="I12" s="11">
        <v>0</v>
      </c>
      <c r="J12" s="11">
        <v>0</v>
      </c>
      <c r="K12" s="11">
        <v>3</v>
      </c>
      <c r="L12" s="11">
        <v>3</v>
      </c>
      <c r="M12" s="11">
        <v>1</v>
      </c>
      <c r="N12" s="11">
        <v>1</v>
      </c>
      <c r="O12" s="11">
        <v>2</v>
      </c>
      <c r="P12" s="11">
        <v>0</v>
      </c>
      <c r="Q12" s="11">
        <v>1</v>
      </c>
      <c r="R12" s="11">
        <v>1</v>
      </c>
      <c r="U12" s="420" t="s">
        <v>109</v>
      </c>
      <c r="V12" s="11">
        <v>2</v>
      </c>
      <c r="W12" s="11">
        <v>4</v>
      </c>
      <c r="X12" s="11">
        <v>6</v>
      </c>
      <c r="Y12" s="11">
        <v>5</v>
      </c>
      <c r="Z12" s="11">
        <v>4</v>
      </c>
      <c r="AA12" s="11">
        <v>1</v>
      </c>
      <c r="AB12" s="11">
        <v>6</v>
      </c>
      <c r="AC12" s="11">
        <v>7</v>
      </c>
      <c r="AD12" s="11">
        <v>6</v>
      </c>
      <c r="AE12" s="11">
        <v>9</v>
      </c>
      <c r="AF12" s="11">
        <v>4</v>
      </c>
      <c r="AG12" s="11">
        <v>4</v>
      </c>
      <c r="AH12" s="11">
        <v>4</v>
      </c>
      <c r="AI12" s="11">
        <v>7</v>
      </c>
      <c r="AJ12" s="45">
        <f t="shared" si="0"/>
        <v>83</v>
      </c>
      <c r="AK12" s="450">
        <v>16.63326653306613</v>
      </c>
      <c r="AN12" s="22"/>
      <c r="AP12" s="287"/>
    </row>
    <row r="13" spans="3:42" ht="13.5">
      <c r="C13" s="59" t="s">
        <v>110</v>
      </c>
      <c r="D13" s="60">
        <v>0</v>
      </c>
      <c r="E13" s="60">
        <v>0</v>
      </c>
      <c r="F13" s="60">
        <v>1</v>
      </c>
      <c r="G13" s="60">
        <v>2</v>
      </c>
      <c r="H13" s="60">
        <v>4</v>
      </c>
      <c r="I13" s="60">
        <v>0</v>
      </c>
      <c r="J13" s="60">
        <v>1</v>
      </c>
      <c r="K13" s="60">
        <v>1</v>
      </c>
      <c r="L13" s="60">
        <v>0</v>
      </c>
      <c r="M13" s="60">
        <v>2</v>
      </c>
      <c r="N13" s="60">
        <v>0</v>
      </c>
      <c r="O13" s="60">
        <v>1</v>
      </c>
      <c r="P13" s="60">
        <v>0</v>
      </c>
      <c r="Q13" s="60">
        <v>0</v>
      </c>
      <c r="R13" s="60">
        <v>1</v>
      </c>
      <c r="U13" s="59" t="s">
        <v>110</v>
      </c>
      <c r="V13" s="60">
        <v>4</v>
      </c>
      <c r="W13" s="60">
        <v>1</v>
      </c>
      <c r="X13" s="60">
        <v>2</v>
      </c>
      <c r="Y13" s="60">
        <v>4</v>
      </c>
      <c r="Z13" s="60">
        <v>2</v>
      </c>
      <c r="AA13" s="60">
        <v>3</v>
      </c>
      <c r="AB13" s="60">
        <v>4</v>
      </c>
      <c r="AC13" s="60">
        <v>6</v>
      </c>
      <c r="AD13" s="60">
        <v>5</v>
      </c>
      <c r="AE13" s="60">
        <v>4</v>
      </c>
      <c r="AF13" s="60">
        <v>5</v>
      </c>
      <c r="AG13" s="60">
        <v>5</v>
      </c>
      <c r="AH13" s="60">
        <v>7</v>
      </c>
      <c r="AI13" s="60">
        <v>5</v>
      </c>
      <c r="AJ13" s="58">
        <f t="shared" si="0"/>
        <v>70</v>
      </c>
      <c r="AK13" s="449">
        <v>14.02805611222445</v>
      </c>
      <c r="AN13" s="22"/>
      <c r="AP13" s="287"/>
    </row>
    <row r="14" spans="3:42" ht="13.5">
      <c r="C14" s="59" t="s">
        <v>111</v>
      </c>
      <c r="D14" s="60">
        <v>0</v>
      </c>
      <c r="E14" s="60">
        <v>0</v>
      </c>
      <c r="F14" s="60">
        <v>0</v>
      </c>
      <c r="G14" s="60">
        <v>0</v>
      </c>
      <c r="H14" s="60">
        <v>2</v>
      </c>
      <c r="I14" s="60">
        <v>0</v>
      </c>
      <c r="J14" s="60">
        <v>2</v>
      </c>
      <c r="K14" s="60">
        <v>1</v>
      </c>
      <c r="L14" s="60">
        <v>0</v>
      </c>
      <c r="M14" s="60">
        <v>0</v>
      </c>
      <c r="N14" s="60">
        <v>0</v>
      </c>
      <c r="O14" s="60">
        <v>0</v>
      </c>
      <c r="P14" s="60">
        <v>1</v>
      </c>
      <c r="Q14" s="60">
        <v>0</v>
      </c>
      <c r="R14" s="60">
        <v>0</v>
      </c>
      <c r="U14" s="59" t="s">
        <v>111</v>
      </c>
      <c r="V14" s="60">
        <v>0</v>
      </c>
      <c r="W14" s="60">
        <v>0</v>
      </c>
      <c r="X14" s="60">
        <v>2</v>
      </c>
      <c r="Y14" s="60">
        <v>0</v>
      </c>
      <c r="Z14" s="60">
        <v>1</v>
      </c>
      <c r="AA14" s="60">
        <v>1</v>
      </c>
      <c r="AB14" s="60">
        <v>0</v>
      </c>
      <c r="AC14" s="60">
        <v>6</v>
      </c>
      <c r="AD14" s="60">
        <v>5</v>
      </c>
      <c r="AE14" s="60">
        <v>0</v>
      </c>
      <c r="AF14" s="60">
        <v>0</v>
      </c>
      <c r="AG14" s="60">
        <v>0</v>
      </c>
      <c r="AH14" s="60">
        <v>1</v>
      </c>
      <c r="AI14" s="60">
        <v>4</v>
      </c>
      <c r="AJ14" s="58">
        <f t="shared" si="0"/>
        <v>26</v>
      </c>
      <c r="AK14" s="449">
        <v>5.210420841683367</v>
      </c>
      <c r="AN14" s="22"/>
      <c r="AP14" s="287"/>
    </row>
    <row r="15" spans="3:42" ht="13.5">
      <c r="C15" s="423" t="s">
        <v>112</v>
      </c>
      <c r="D15" s="11">
        <v>0</v>
      </c>
      <c r="E15" s="11">
        <v>0</v>
      </c>
      <c r="F15" s="11">
        <v>1</v>
      </c>
      <c r="G15" s="11">
        <v>0</v>
      </c>
      <c r="H15" s="11">
        <v>0</v>
      </c>
      <c r="I15" s="11">
        <v>1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U15" s="423" t="s">
        <v>112</v>
      </c>
      <c r="V15" s="11">
        <v>0</v>
      </c>
      <c r="W15" s="11">
        <v>1</v>
      </c>
      <c r="X15" s="11">
        <v>2</v>
      </c>
      <c r="Y15" s="11">
        <v>0</v>
      </c>
      <c r="Z15" s="11">
        <v>0</v>
      </c>
      <c r="AA15" s="11">
        <v>0</v>
      </c>
      <c r="AB15" s="11">
        <v>2</v>
      </c>
      <c r="AC15" s="11">
        <v>2</v>
      </c>
      <c r="AD15" s="11">
        <v>0</v>
      </c>
      <c r="AE15" s="11">
        <v>2</v>
      </c>
      <c r="AF15" s="11">
        <v>1</v>
      </c>
      <c r="AG15" s="11">
        <v>2</v>
      </c>
      <c r="AH15" s="11">
        <v>2</v>
      </c>
      <c r="AI15" s="11">
        <v>2</v>
      </c>
      <c r="AJ15" s="45">
        <f t="shared" si="0"/>
        <v>18</v>
      </c>
      <c r="AK15" s="450">
        <v>3.6072144288577155</v>
      </c>
      <c r="AN15" s="22"/>
      <c r="AP15" s="287"/>
    </row>
    <row r="16" spans="3:42" ht="13.5">
      <c r="C16" s="423" t="s">
        <v>113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1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1</v>
      </c>
      <c r="P16" s="11">
        <v>0</v>
      </c>
      <c r="Q16" s="11">
        <v>0</v>
      </c>
      <c r="R16" s="11">
        <v>0</v>
      </c>
      <c r="U16" s="423" t="s">
        <v>113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1</v>
      </c>
      <c r="AB16" s="11">
        <v>0</v>
      </c>
      <c r="AC16" s="11">
        <v>0</v>
      </c>
      <c r="AD16" s="11">
        <v>1</v>
      </c>
      <c r="AE16" s="11">
        <v>1</v>
      </c>
      <c r="AF16" s="11">
        <v>0</v>
      </c>
      <c r="AG16" s="11">
        <v>0</v>
      </c>
      <c r="AH16" s="11">
        <v>0</v>
      </c>
      <c r="AI16" s="11">
        <v>1</v>
      </c>
      <c r="AJ16" s="45">
        <f t="shared" si="0"/>
        <v>6</v>
      </c>
      <c r="AK16" s="450">
        <v>1.2024048096192386</v>
      </c>
      <c r="AN16" s="22"/>
      <c r="AP16" s="287"/>
    </row>
    <row r="17" spans="3:42" ht="13.5">
      <c r="C17" s="59" t="s">
        <v>140</v>
      </c>
      <c r="D17" s="60">
        <v>0</v>
      </c>
      <c r="E17" s="60">
        <v>0</v>
      </c>
      <c r="F17" s="60">
        <v>0</v>
      </c>
      <c r="G17" s="60">
        <v>0</v>
      </c>
      <c r="H17" s="60">
        <v>1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U17" s="59" t="s">
        <v>140</v>
      </c>
      <c r="V17" s="60">
        <v>0</v>
      </c>
      <c r="W17" s="60">
        <v>0</v>
      </c>
      <c r="X17" s="60">
        <v>0</v>
      </c>
      <c r="Y17" s="60">
        <v>0</v>
      </c>
      <c r="Z17" s="60">
        <v>0</v>
      </c>
      <c r="AA17" s="60">
        <v>0</v>
      </c>
      <c r="AB17" s="60">
        <v>0</v>
      </c>
      <c r="AC17" s="60">
        <v>0</v>
      </c>
      <c r="AD17" s="60">
        <v>0</v>
      </c>
      <c r="AE17" s="60">
        <v>0</v>
      </c>
      <c r="AF17" s="60">
        <v>0</v>
      </c>
      <c r="AG17" s="60">
        <v>1</v>
      </c>
      <c r="AH17" s="60">
        <v>1</v>
      </c>
      <c r="AI17" s="60">
        <v>0</v>
      </c>
      <c r="AJ17" s="58">
        <f t="shared" si="0"/>
        <v>3</v>
      </c>
      <c r="AK17" s="449">
        <v>0.6012024048096193</v>
      </c>
      <c r="AN17" s="22"/>
      <c r="AP17" s="287"/>
    </row>
    <row r="18" spans="1:42" s="362" customFormat="1" ht="13.5" customHeight="1">
      <c r="A18" s="209"/>
      <c r="B18" s="424"/>
      <c r="C18" s="425" t="s">
        <v>284</v>
      </c>
      <c r="D18" s="60" t="s">
        <v>285</v>
      </c>
      <c r="E18" s="60" t="s">
        <v>285</v>
      </c>
      <c r="F18" s="60" t="s">
        <v>285</v>
      </c>
      <c r="G18" s="60" t="s">
        <v>285</v>
      </c>
      <c r="H18" s="60" t="s">
        <v>285</v>
      </c>
      <c r="I18" s="60" t="s">
        <v>285</v>
      </c>
      <c r="J18" s="60" t="s">
        <v>285</v>
      </c>
      <c r="K18" s="60" t="s">
        <v>285</v>
      </c>
      <c r="L18" s="60" t="s">
        <v>285</v>
      </c>
      <c r="M18" s="60" t="s">
        <v>285</v>
      </c>
      <c r="N18" s="60" t="s">
        <v>285</v>
      </c>
      <c r="O18" s="60" t="s">
        <v>285</v>
      </c>
      <c r="P18" s="60" t="s">
        <v>285</v>
      </c>
      <c r="Q18" s="60" t="s">
        <v>285</v>
      </c>
      <c r="R18" s="60" t="s">
        <v>285</v>
      </c>
      <c r="S18" s="209"/>
      <c r="T18" s="424"/>
      <c r="U18" s="425" t="s">
        <v>284</v>
      </c>
      <c r="V18" s="60" t="s">
        <v>285</v>
      </c>
      <c r="W18" s="60" t="s">
        <v>285</v>
      </c>
      <c r="X18" s="60" t="s">
        <v>285</v>
      </c>
      <c r="Y18" s="60" t="s">
        <v>285</v>
      </c>
      <c r="Z18" s="60" t="s">
        <v>285</v>
      </c>
      <c r="AA18" s="60" t="s">
        <v>285</v>
      </c>
      <c r="AB18" s="60" t="s">
        <v>285</v>
      </c>
      <c r="AC18" s="60" t="s">
        <v>285</v>
      </c>
      <c r="AD18" s="60" t="s">
        <v>285</v>
      </c>
      <c r="AE18" s="60" t="s">
        <v>285</v>
      </c>
      <c r="AF18" s="60" t="s">
        <v>285</v>
      </c>
      <c r="AG18" s="60" t="s">
        <v>285</v>
      </c>
      <c r="AH18" s="60">
        <v>0</v>
      </c>
      <c r="AI18" s="60">
        <v>0</v>
      </c>
      <c r="AJ18" s="60" t="s">
        <v>251</v>
      </c>
      <c r="AK18" s="60" t="s">
        <v>286</v>
      </c>
      <c r="AM18" s="361"/>
      <c r="AN18" s="22"/>
      <c r="AO18" s="426"/>
      <c r="AP18" s="60"/>
    </row>
    <row r="19" spans="3:42" ht="13.5">
      <c r="C19" s="65" t="s">
        <v>287</v>
      </c>
      <c r="D19" s="11" t="s">
        <v>285</v>
      </c>
      <c r="E19" s="11" t="s">
        <v>285</v>
      </c>
      <c r="F19" s="11" t="s">
        <v>285</v>
      </c>
      <c r="G19" s="11" t="s">
        <v>285</v>
      </c>
      <c r="H19" s="11" t="s">
        <v>285</v>
      </c>
      <c r="I19" s="11" t="s">
        <v>285</v>
      </c>
      <c r="J19" s="11" t="s">
        <v>285</v>
      </c>
      <c r="K19" s="11" t="s">
        <v>285</v>
      </c>
      <c r="L19" s="11" t="s">
        <v>285</v>
      </c>
      <c r="M19" s="11" t="s">
        <v>285</v>
      </c>
      <c r="N19" s="11" t="s">
        <v>285</v>
      </c>
      <c r="O19" s="11" t="s">
        <v>285</v>
      </c>
      <c r="P19" s="11" t="s">
        <v>285</v>
      </c>
      <c r="Q19" s="11" t="s">
        <v>285</v>
      </c>
      <c r="R19" s="11" t="s">
        <v>285</v>
      </c>
      <c r="U19" s="65" t="s">
        <v>287</v>
      </c>
      <c r="V19" s="11" t="s">
        <v>285</v>
      </c>
      <c r="W19" s="11" t="s">
        <v>285</v>
      </c>
      <c r="X19" s="11" t="s">
        <v>285</v>
      </c>
      <c r="Y19" s="11" t="s">
        <v>285</v>
      </c>
      <c r="Z19" s="11" t="s">
        <v>285</v>
      </c>
      <c r="AA19" s="11" t="s">
        <v>285</v>
      </c>
      <c r="AB19" s="11" t="s">
        <v>285</v>
      </c>
      <c r="AC19" s="11" t="s">
        <v>285</v>
      </c>
      <c r="AD19" s="11" t="s">
        <v>285</v>
      </c>
      <c r="AE19" s="11" t="s">
        <v>285</v>
      </c>
      <c r="AF19" s="11" t="s">
        <v>285</v>
      </c>
      <c r="AG19" s="11" t="s">
        <v>285</v>
      </c>
      <c r="AH19" s="11">
        <v>1</v>
      </c>
      <c r="AI19" s="11">
        <v>0</v>
      </c>
      <c r="AJ19" s="11" t="s">
        <v>251</v>
      </c>
      <c r="AK19" s="45" t="s">
        <v>286</v>
      </c>
      <c r="AN19" s="22"/>
      <c r="AP19" s="11"/>
    </row>
    <row r="20" spans="3:42" ht="13.5">
      <c r="C20" s="65" t="s">
        <v>298</v>
      </c>
      <c r="D20" s="11" t="s">
        <v>285</v>
      </c>
      <c r="E20" s="11" t="s">
        <v>285</v>
      </c>
      <c r="F20" s="11" t="s">
        <v>285</v>
      </c>
      <c r="G20" s="11" t="s">
        <v>285</v>
      </c>
      <c r="H20" s="11" t="s">
        <v>285</v>
      </c>
      <c r="I20" s="11" t="s">
        <v>285</v>
      </c>
      <c r="J20" s="11" t="s">
        <v>285</v>
      </c>
      <c r="K20" s="11" t="s">
        <v>285</v>
      </c>
      <c r="L20" s="11" t="s">
        <v>285</v>
      </c>
      <c r="M20" s="11" t="s">
        <v>285</v>
      </c>
      <c r="N20" s="11" t="s">
        <v>285</v>
      </c>
      <c r="O20" s="11" t="s">
        <v>285</v>
      </c>
      <c r="P20" s="11" t="s">
        <v>285</v>
      </c>
      <c r="Q20" s="11" t="s">
        <v>285</v>
      </c>
      <c r="R20" s="11" t="s">
        <v>285</v>
      </c>
      <c r="U20" s="65" t="s">
        <v>298</v>
      </c>
      <c r="V20" s="11" t="s">
        <v>285</v>
      </c>
      <c r="W20" s="11" t="s">
        <v>285</v>
      </c>
      <c r="X20" s="11" t="s">
        <v>285</v>
      </c>
      <c r="Y20" s="11" t="s">
        <v>285</v>
      </c>
      <c r="Z20" s="11" t="s">
        <v>285</v>
      </c>
      <c r="AA20" s="11" t="s">
        <v>285</v>
      </c>
      <c r="AB20" s="11" t="s">
        <v>285</v>
      </c>
      <c r="AC20" s="11" t="s">
        <v>285</v>
      </c>
      <c r="AD20" s="11" t="s">
        <v>285</v>
      </c>
      <c r="AE20" s="11" t="s">
        <v>285</v>
      </c>
      <c r="AF20" s="11" t="s">
        <v>285</v>
      </c>
      <c r="AG20" s="11" t="s">
        <v>285</v>
      </c>
      <c r="AH20" s="11">
        <v>0</v>
      </c>
      <c r="AI20" s="11">
        <v>0</v>
      </c>
      <c r="AJ20" s="11" t="s">
        <v>251</v>
      </c>
      <c r="AK20" s="45" t="s">
        <v>286</v>
      </c>
      <c r="AN20" s="22"/>
      <c r="AP20" s="11"/>
    </row>
    <row r="21" spans="1:42" s="362" customFormat="1" ht="13.5" customHeight="1">
      <c r="A21" s="209"/>
      <c r="B21" s="209"/>
      <c r="C21" s="425" t="s">
        <v>259</v>
      </c>
      <c r="D21" s="60" t="s">
        <v>285</v>
      </c>
      <c r="E21" s="60" t="s">
        <v>285</v>
      </c>
      <c r="F21" s="60" t="s">
        <v>285</v>
      </c>
      <c r="G21" s="60" t="s">
        <v>285</v>
      </c>
      <c r="H21" s="60" t="s">
        <v>285</v>
      </c>
      <c r="I21" s="60" t="s">
        <v>285</v>
      </c>
      <c r="J21" s="60" t="s">
        <v>285</v>
      </c>
      <c r="K21" s="60" t="s">
        <v>285</v>
      </c>
      <c r="L21" s="60" t="s">
        <v>285</v>
      </c>
      <c r="M21" s="60" t="s">
        <v>285</v>
      </c>
      <c r="N21" s="60" t="s">
        <v>285</v>
      </c>
      <c r="O21" s="60" t="s">
        <v>285</v>
      </c>
      <c r="P21" s="60" t="s">
        <v>285</v>
      </c>
      <c r="Q21" s="60" t="s">
        <v>285</v>
      </c>
      <c r="R21" s="60" t="s">
        <v>285</v>
      </c>
      <c r="S21" s="209"/>
      <c r="T21" s="209"/>
      <c r="U21" s="425" t="s">
        <v>259</v>
      </c>
      <c r="V21" s="60" t="s">
        <v>285</v>
      </c>
      <c r="W21" s="60" t="s">
        <v>285</v>
      </c>
      <c r="X21" s="60" t="s">
        <v>285</v>
      </c>
      <c r="Y21" s="60" t="s">
        <v>285</v>
      </c>
      <c r="Z21" s="60" t="s">
        <v>285</v>
      </c>
      <c r="AA21" s="60" t="s">
        <v>285</v>
      </c>
      <c r="AB21" s="60" t="s">
        <v>285</v>
      </c>
      <c r="AC21" s="60" t="s">
        <v>285</v>
      </c>
      <c r="AD21" s="60" t="s">
        <v>285</v>
      </c>
      <c r="AE21" s="60" t="s">
        <v>285</v>
      </c>
      <c r="AF21" s="60" t="s">
        <v>285</v>
      </c>
      <c r="AG21" s="60" t="s">
        <v>285</v>
      </c>
      <c r="AH21" s="60">
        <v>0</v>
      </c>
      <c r="AI21" s="60">
        <v>0</v>
      </c>
      <c r="AJ21" s="60" t="s">
        <v>251</v>
      </c>
      <c r="AK21" s="60" t="s">
        <v>286</v>
      </c>
      <c r="AL21" s="361"/>
      <c r="AM21" s="361"/>
      <c r="AN21" s="22"/>
      <c r="AO21" s="426"/>
      <c r="AP21" s="60"/>
    </row>
    <row r="22" spans="2:42" ht="14.25" thickBot="1">
      <c r="B22" s="18"/>
      <c r="C22" s="452" t="s">
        <v>1</v>
      </c>
      <c r="D22" s="62">
        <v>0</v>
      </c>
      <c r="E22" s="62">
        <v>0</v>
      </c>
      <c r="F22" s="62">
        <v>0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62">
        <v>0</v>
      </c>
      <c r="R22" s="62">
        <v>0</v>
      </c>
      <c r="T22" s="18"/>
      <c r="U22" s="452" t="s">
        <v>1</v>
      </c>
      <c r="V22" s="62">
        <v>0</v>
      </c>
      <c r="W22" s="62">
        <v>0</v>
      </c>
      <c r="X22" s="62">
        <v>0</v>
      </c>
      <c r="Y22" s="62">
        <v>0</v>
      </c>
      <c r="Z22" s="62">
        <v>0</v>
      </c>
      <c r="AA22" s="62">
        <v>0</v>
      </c>
      <c r="AB22" s="62">
        <v>0</v>
      </c>
      <c r="AC22" s="62">
        <v>0</v>
      </c>
      <c r="AD22" s="62">
        <v>0</v>
      </c>
      <c r="AE22" s="62">
        <v>0</v>
      </c>
      <c r="AF22" s="62">
        <v>0</v>
      </c>
      <c r="AG22" s="62">
        <v>0</v>
      </c>
      <c r="AH22" s="62">
        <v>0</v>
      </c>
      <c r="AI22" s="62">
        <v>0</v>
      </c>
      <c r="AJ22" s="206">
        <f>SUM(D22:R22,V22:AI22)</f>
        <v>0</v>
      </c>
      <c r="AK22" s="453">
        <v>0</v>
      </c>
      <c r="AL22" s="50"/>
      <c r="AN22" s="22"/>
      <c r="AP22" s="287"/>
    </row>
    <row r="23" spans="4:42" ht="6" customHeight="1"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V23" s="26"/>
      <c r="W23" s="26"/>
      <c r="X23" s="26"/>
      <c r="Y23" s="26"/>
      <c r="Z23" s="26"/>
      <c r="AA23" s="26"/>
      <c r="AB23" s="26"/>
      <c r="AC23" s="26"/>
      <c r="AD23" s="26"/>
      <c r="AE23" s="67"/>
      <c r="AF23" s="67"/>
      <c r="AG23" s="67"/>
      <c r="AH23" s="67"/>
      <c r="AI23" s="67"/>
      <c r="AJ23" s="204"/>
      <c r="AK23" s="449"/>
      <c r="AN23" s="22"/>
      <c r="AP23" s="287"/>
    </row>
    <row r="24" spans="2:42" ht="13.5">
      <c r="B24" s="10" t="s">
        <v>97</v>
      </c>
      <c r="C24" s="27" t="s">
        <v>116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2</v>
      </c>
      <c r="O24" s="7">
        <v>2</v>
      </c>
      <c r="P24" s="7">
        <v>5</v>
      </c>
      <c r="Q24" s="7">
        <v>8</v>
      </c>
      <c r="R24" s="7">
        <v>2</v>
      </c>
      <c r="T24" s="10" t="s">
        <v>97</v>
      </c>
      <c r="U24" s="27" t="s">
        <v>116</v>
      </c>
      <c r="V24" s="7">
        <v>7</v>
      </c>
      <c r="W24" s="7">
        <v>12</v>
      </c>
      <c r="X24" s="7">
        <v>16</v>
      </c>
      <c r="Y24" s="7">
        <v>9</v>
      </c>
      <c r="Z24" s="7">
        <v>15</v>
      </c>
      <c r="AA24" s="7">
        <v>8</v>
      </c>
      <c r="AB24" s="7">
        <v>23</v>
      </c>
      <c r="AC24" s="7">
        <v>29</v>
      </c>
      <c r="AD24" s="7">
        <v>23</v>
      </c>
      <c r="AE24" s="60">
        <v>25</v>
      </c>
      <c r="AF24" s="60">
        <v>21</v>
      </c>
      <c r="AG24" s="60">
        <v>24</v>
      </c>
      <c r="AH24" s="60">
        <v>25</v>
      </c>
      <c r="AI24" s="25">
        <v>28</v>
      </c>
      <c r="AJ24" s="58">
        <f t="shared" si="0"/>
        <v>284</v>
      </c>
      <c r="AK24" s="449">
        <v>56.91382765531062</v>
      </c>
      <c r="AM24" s="61"/>
      <c r="AN24" s="22"/>
      <c r="AP24" s="287"/>
    </row>
    <row r="25" spans="3:42" ht="13.5">
      <c r="C25" s="27" t="s">
        <v>117</v>
      </c>
      <c r="D25" s="7">
        <v>0</v>
      </c>
      <c r="E25" s="7">
        <v>0</v>
      </c>
      <c r="F25" s="7">
        <v>0</v>
      </c>
      <c r="G25" s="7">
        <v>0</v>
      </c>
      <c r="H25" s="7">
        <v>6</v>
      </c>
      <c r="I25" s="7">
        <v>4</v>
      </c>
      <c r="J25" s="7">
        <v>4</v>
      </c>
      <c r="K25" s="7">
        <v>8</v>
      </c>
      <c r="L25" s="7">
        <v>3</v>
      </c>
      <c r="M25" s="7">
        <v>5</v>
      </c>
      <c r="N25" s="7">
        <v>1</v>
      </c>
      <c r="O25" s="7">
        <v>2</v>
      </c>
      <c r="P25" s="7">
        <v>4</v>
      </c>
      <c r="Q25" s="7">
        <v>2</v>
      </c>
      <c r="R25" s="7">
        <v>2</v>
      </c>
      <c r="U25" s="27" t="s">
        <v>117</v>
      </c>
      <c r="V25" s="7">
        <v>3</v>
      </c>
      <c r="W25" s="7">
        <v>0</v>
      </c>
      <c r="X25" s="7">
        <v>4</v>
      </c>
      <c r="Y25" s="7">
        <v>0</v>
      </c>
      <c r="Z25" s="7">
        <v>2</v>
      </c>
      <c r="AA25" s="7">
        <v>4</v>
      </c>
      <c r="AB25" s="7">
        <v>3</v>
      </c>
      <c r="AC25" s="7">
        <v>7</v>
      </c>
      <c r="AD25" s="7">
        <v>3</v>
      </c>
      <c r="AE25" s="60">
        <v>4</v>
      </c>
      <c r="AF25" s="60">
        <v>3</v>
      </c>
      <c r="AG25" s="60">
        <v>3</v>
      </c>
      <c r="AH25" s="60">
        <v>4</v>
      </c>
      <c r="AI25" s="25">
        <v>8</v>
      </c>
      <c r="AJ25" s="58">
        <f t="shared" si="0"/>
        <v>89</v>
      </c>
      <c r="AK25" s="449">
        <v>17.835671342685373</v>
      </c>
      <c r="AN25" s="22"/>
      <c r="AP25" s="287"/>
    </row>
    <row r="26" spans="2:42" ht="14.25" thickBot="1">
      <c r="B26" s="18"/>
      <c r="C26" s="29" t="s">
        <v>1</v>
      </c>
      <c r="D26" s="63">
        <v>0</v>
      </c>
      <c r="E26" s="63">
        <v>0</v>
      </c>
      <c r="F26" s="63">
        <v>5</v>
      </c>
      <c r="G26" s="63">
        <v>4</v>
      </c>
      <c r="H26" s="63">
        <v>7</v>
      </c>
      <c r="I26" s="63">
        <v>0</v>
      </c>
      <c r="J26" s="63">
        <v>0</v>
      </c>
      <c r="K26" s="63">
        <v>0</v>
      </c>
      <c r="L26" s="63">
        <v>1</v>
      </c>
      <c r="M26" s="63">
        <v>1</v>
      </c>
      <c r="N26" s="63">
        <v>5</v>
      </c>
      <c r="O26" s="63">
        <v>8</v>
      </c>
      <c r="P26" s="63">
        <v>1</v>
      </c>
      <c r="Q26" s="63">
        <v>2</v>
      </c>
      <c r="R26" s="63">
        <v>2</v>
      </c>
      <c r="T26" s="18"/>
      <c r="U26" s="29" t="s">
        <v>1</v>
      </c>
      <c r="V26" s="63">
        <v>5</v>
      </c>
      <c r="W26" s="63">
        <v>1</v>
      </c>
      <c r="X26" s="63">
        <v>4</v>
      </c>
      <c r="Y26" s="63">
        <v>7</v>
      </c>
      <c r="Z26" s="63">
        <v>2</v>
      </c>
      <c r="AA26" s="63">
        <v>3</v>
      </c>
      <c r="AB26" s="63">
        <v>7</v>
      </c>
      <c r="AC26" s="63">
        <v>1</v>
      </c>
      <c r="AD26" s="63">
        <v>9</v>
      </c>
      <c r="AE26" s="62">
        <v>6</v>
      </c>
      <c r="AF26" s="62">
        <v>7</v>
      </c>
      <c r="AG26" s="62">
        <v>9</v>
      </c>
      <c r="AH26" s="62">
        <v>12</v>
      </c>
      <c r="AI26" s="18">
        <v>17</v>
      </c>
      <c r="AJ26" s="206">
        <f t="shared" si="0"/>
        <v>126</v>
      </c>
      <c r="AK26" s="453">
        <v>25.250501002004004</v>
      </c>
      <c r="AL26" s="50"/>
      <c r="AN26" s="22"/>
      <c r="AP26" s="287"/>
    </row>
    <row r="27" spans="3:42" ht="4.5" customHeight="1">
      <c r="C27" s="1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U27" s="1"/>
      <c r="V27" s="26"/>
      <c r="W27" s="26"/>
      <c r="X27" s="26"/>
      <c r="Y27" s="26"/>
      <c r="Z27" s="26"/>
      <c r="AA27" s="26"/>
      <c r="AB27" s="26"/>
      <c r="AC27" s="26"/>
      <c r="AD27" s="26"/>
      <c r="AE27" s="67"/>
      <c r="AF27" s="67"/>
      <c r="AG27" s="67"/>
      <c r="AH27" s="67"/>
      <c r="AI27" s="67"/>
      <c r="AJ27" s="204"/>
      <c r="AK27" s="449"/>
      <c r="AN27" s="22"/>
      <c r="AP27" s="287"/>
    </row>
    <row r="28" spans="2:42" ht="13.5">
      <c r="B28" s="10" t="s">
        <v>173</v>
      </c>
      <c r="C28" s="27" t="s">
        <v>19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1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T28" s="10" t="s">
        <v>173</v>
      </c>
      <c r="U28" s="27" t="s">
        <v>19</v>
      </c>
      <c r="V28" s="7">
        <v>0</v>
      </c>
      <c r="W28" s="7">
        <v>0</v>
      </c>
      <c r="X28" s="7">
        <v>2</v>
      </c>
      <c r="Y28" s="7">
        <v>0</v>
      </c>
      <c r="Z28" s="7">
        <v>0</v>
      </c>
      <c r="AA28" s="7">
        <v>0</v>
      </c>
      <c r="AB28" s="7">
        <v>0</v>
      </c>
      <c r="AC28" s="7">
        <v>1</v>
      </c>
      <c r="AD28" s="7">
        <v>0</v>
      </c>
      <c r="AE28" s="60">
        <v>1</v>
      </c>
      <c r="AF28" s="60">
        <v>0</v>
      </c>
      <c r="AG28" s="60">
        <v>2</v>
      </c>
      <c r="AH28" s="60">
        <v>1</v>
      </c>
      <c r="AI28" s="60">
        <v>0</v>
      </c>
      <c r="AJ28" s="58">
        <f t="shared" si="0"/>
        <v>8</v>
      </c>
      <c r="AK28" s="449">
        <v>1.6032064128256511</v>
      </c>
      <c r="AM28" s="61"/>
      <c r="AN28" s="22"/>
      <c r="AP28" s="287"/>
    </row>
    <row r="29" spans="2:42" ht="13.5">
      <c r="B29" s="64" t="s">
        <v>288</v>
      </c>
      <c r="C29" s="27" t="s">
        <v>289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1</v>
      </c>
      <c r="J29" s="7">
        <v>0</v>
      </c>
      <c r="K29" s="7">
        <v>3</v>
      </c>
      <c r="L29" s="7">
        <v>0</v>
      </c>
      <c r="M29" s="7">
        <v>1</v>
      </c>
      <c r="N29" s="7">
        <v>1</v>
      </c>
      <c r="O29" s="7">
        <v>4</v>
      </c>
      <c r="P29" s="7">
        <v>2</v>
      </c>
      <c r="Q29" s="7">
        <v>0</v>
      </c>
      <c r="R29" s="7">
        <v>2</v>
      </c>
      <c r="T29" s="64" t="s">
        <v>288</v>
      </c>
      <c r="U29" s="27" t="s">
        <v>289</v>
      </c>
      <c r="V29" s="7">
        <v>2</v>
      </c>
      <c r="W29" s="7">
        <v>2</v>
      </c>
      <c r="X29" s="7">
        <v>2</v>
      </c>
      <c r="Y29" s="7">
        <v>3</v>
      </c>
      <c r="Z29" s="7">
        <v>3</v>
      </c>
      <c r="AA29" s="7">
        <v>2</v>
      </c>
      <c r="AB29" s="7">
        <v>4</v>
      </c>
      <c r="AC29" s="7">
        <v>4</v>
      </c>
      <c r="AD29" s="7">
        <v>1</v>
      </c>
      <c r="AE29" s="60">
        <v>2</v>
      </c>
      <c r="AF29" s="60">
        <v>4</v>
      </c>
      <c r="AG29" s="60">
        <v>7</v>
      </c>
      <c r="AH29" s="60">
        <v>4</v>
      </c>
      <c r="AI29" s="60">
        <v>13</v>
      </c>
      <c r="AJ29" s="58">
        <f t="shared" si="0"/>
        <v>67</v>
      </c>
      <c r="AK29" s="449">
        <v>13.426853707414828</v>
      </c>
      <c r="AN29" s="22"/>
      <c r="AP29" s="287"/>
    </row>
    <row r="30" spans="3:42" ht="13.5">
      <c r="C30" s="27" t="s">
        <v>91</v>
      </c>
      <c r="D30" s="7">
        <v>0</v>
      </c>
      <c r="E30" s="7">
        <v>0</v>
      </c>
      <c r="F30" s="7">
        <v>4</v>
      </c>
      <c r="G30" s="7">
        <v>3</v>
      </c>
      <c r="H30" s="7">
        <v>12</v>
      </c>
      <c r="I30" s="7">
        <v>2</v>
      </c>
      <c r="J30" s="7">
        <v>3</v>
      </c>
      <c r="K30" s="7">
        <v>3</v>
      </c>
      <c r="L30" s="7">
        <v>4</v>
      </c>
      <c r="M30" s="7">
        <v>3</v>
      </c>
      <c r="N30" s="7">
        <v>5</v>
      </c>
      <c r="O30" s="7">
        <v>7</v>
      </c>
      <c r="P30" s="7">
        <v>6</v>
      </c>
      <c r="Q30" s="7">
        <v>8</v>
      </c>
      <c r="R30" s="7">
        <v>3</v>
      </c>
      <c r="U30" s="27" t="s">
        <v>91</v>
      </c>
      <c r="V30" s="7">
        <v>12</v>
      </c>
      <c r="W30" s="7">
        <v>10</v>
      </c>
      <c r="X30" s="7">
        <v>15</v>
      </c>
      <c r="Y30" s="7">
        <v>9</v>
      </c>
      <c r="Z30" s="7">
        <v>10</v>
      </c>
      <c r="AA30" s="7">
        <v>9</v>
      </c>
      <c r="AB30" s="7">
        <v>18</v>
      </c>
      <c r="AC30" s="7">
        <v>18</v>
      </c>
      <c r="AD30" s="7">
        <v>23</v>
      </c>
      <c r="AE30" s="60">
        <v>22</v>
      </c>
      <c r="AF30" s="60">
        <v>17</v>
      </c>
      <c r="AG30" s="60">
        <v>17</v>
      </c>
      <c r="AH30" s="60">
        <v>22</v>
      </c>
      <c r="AI30" s="60">
        <v>23</v>
      </c>
      <c r="AJ30" s="58">
        <f t="shared" si="0"/>
        <v>288</v>
      </c>
      <c r="AK30" s="449">
        <v>57.71543086172345</v>
      </c>
      <c r="AN30" s="22"/>
      <c r="AP30" s="287"/>
    </row>
    <row r="31" spans="3:42" ht="13.5">
      <c r="C31" s="27" t="s">
        <v>20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2</v>
      </c>
      <c r="O31" s="7">
        <v>1</v>
      </c>
      <c r="P31" s="7">
        <v>1</v>
      </c>
      <c r="Q31" s="7">
        <v>1</v>
      </c>
      <c r="R31" s="7">
        <v>0</v>
      </c>
      <c r="U31" s="27" t="s">
        <v>20</v>
      </c>
      <c r="V31" s="7">
        <v>1</v>
      </c>
      <c r="W31" s="7">
        <v>1</v>
      </c>
      <c r="X31" s="7">
        <v>1</v>
      </c>
      <c r="Y31" s="7">
        <v>1</v>
      </c>
      <c r="Z31" s="7">
        <v>4</v>
      </c>
      <c r="AA31" s="7">
        <v>1</v>
      </c>
      <c r="AB31" s="7">
        <v>8</v>
      </c>
      <c r="AC31" s="7">
        <v>7</v>
      </c>
      <c r="AD31" s="7">
        <v>5</v>
      </c>
      <c r="AE31" s="60">
        <v>1</v>
      </c>
      <c r="AF31" s="60">
        <v>3</v>
      </c>
      <c r="AG31" s="60">
        <v>4</v>
      </c>
      <c r="AH31" s="60">
        <v>5</v>
      </c>
      <c r="AI31" s="60">
        <v>3</v>
      </c>
      <c r="AJ31" s="58">
        <f t="shared" si="0"/>
        <v>50</v>
      </c>
      <c r="AK31" s="449">
        <v>10.02004008016032</v>
      </c>
      <c r="AN31" s="22"/>
      <c r="AP31" s="287"/>
    </row>
    <row r="32" spans="3:42" ht="13.5">
      <c r="C32" s="27" t="s">
        <v>21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U32" s="27" t="s">
        <v>21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60">
        <v>0</v>
      </c>
      <c r="AF32" s="60">
        <v>0</v>
      </c>
      <c r="AG32" s="60">
        <v>1</v>
      </c>
      <c r="AH32" s="60">
        <v>1</v>
      </c>
      <c r="AI32" s="60">
        <v>0</v>
      </c>
      <c r="AJ32" s="58">
        <f t="shared" si="0"/>
        <v>2</v>
      </c>
      <c r="AK32" s="449">
        <v>0.4008016032064128</v>
      </c>
      <c r="AN32" s="22"/>
      <c r="AP32" s="287"/>
    </row>
    <row r="33" spans="3:42" ht="13.5">
      <c r="C33" s="27" t="s">
        <v>22</v>
      </c>
      <c r="D33" s="7">
        <v>0</v>
      </c>
      <c r="E33" s="7">
        <v>0</v>
      </c>
      <c r="F33" s="7">
        <v>1</v>
      </c>
      <c r="G33" s="7">
        <v>1</v>
      </c>
      <c r="H33" s="7">
        <v>1</v>
      </c>
      <c r="I33" s="7">
        <v>1</v>
      </c>
      <c r="J33" s="7">
        <v>0</v>
      </c>
      <c r="K33" s="7">
        <v>0</v>
      </c>
      <c r="L33" s="7">
        <v>0</v>
      </c>
      <c r="M33" s="7">
        <v>1</v>
      </c>
      <c r="N33" s="7">
        <v>0</v>
      </c>
      <c r="O33" s="7">
        <v>0</v>
      </c>
      <c r="P33" s="7">
        <v>1</v>
      </c>
      <c r="Q33" s="7">
        <v>3</v>
      </c>
      <c r="R33" s="7">
        <v>1</v>
      </c>
      <c r="U33" s="27" t="s">
        <v>22</v>
      </c>
      <c r="V33" s="7">
        <v>0</v>
      </c>
      <c r="W33" s="7">
        <v>0</v>
      </c>
      <c r="X33" s="7">
        <v>4</v>
      </c>
      <c r="Y33" s="7">
        <v>2</v>
      </c>
      <c r="Z33" s="7">
        <v>1</v>
      </c>
      <c r="AA33" s="7">
        <v>3</v>
      </c>
      <c r="AB33" s="7">
        <v>3</v>
      </c>
      <c r="AC33" s="7">
        <v>6</v>
      </c>
      <c r="AD33" s="7">
        <v>4</v>
      </c>
      <c r="AE33" s="60">
        <v>7</v>
      </c>
      <c r="AF33" s="60">
        <v>6</v>
      </c>
      <c r="AG33" s="60">
        <v>5</v>
      </c>
      <c r="AH33" s="60">
        <v>7</v>
      </c>
      <c r="AI33" s="60">
        <v>12</v>
      </c>
      <c r="AJ33" s="58">
        <f t="shared" si="0"/>
        <v>70</v>
      </c>
      <c r="AK33" s="449">
        <v>14.02805611222445</v>
      </c>
      <c r="AN33" s="22"/>
      <c r="AP33" s="287"/>
    </row>
    <row r="34" spans="3:42" ht="13.5">
      <c r="C34" s="27" t="s">
        <v>23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1</v>
      </c>
      <c r="K34" s="7">
        <v>2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U34" s="27" t="s">
        <v>23</v>
      </c>
      <c r="V34" s="7">
        <v>0</v>
      </c>
      <c r="W34" s="7">
        <v>0</v>
      </c>
      <c r="X34" s="7">
        <v>0</v>
      </c>
      <c r="Y34" s="7">
        <v>1</v>
      </c>
      <c r="Z34" s="7">
        <v>1</v>
      </c>
      <c r="AA34" s="7">
        <v>0</v>
      </c>
      <c r="AB34" s="7">
        <v>0</v>
      </c>
      <c r="AC34" s="7">
        <v>1</v>
      </c>
      <c r="AD34" s="7">
        <v>1</v>
      </c>
      <c r="AE34" s="60">
        <v>2</v>
      </c>
      <c r="AF34" s="60">
        <v>1</v>
      </c>
      <c r="AG34" s="60">
        <v>0</v>
      </c>
      <c r="AH34" s="60">
        <v>1</v>
      </c>
      <c r="AI34" s="60">
        <v>2</v>
      </c>
      <c r="AJ34" s="58">
        <f t="shared" si="0"/>
        <v>13</v>
      </c>
      <c r="AK34" s="449">
        <v>2.6052104208416833</v>
      </c>
      <c r="AN34" s="22"/>
      <c r="AP34" s="287"/>
    </row>
    <row r="35" spans="1:42" ht="14.25" thickBot="1">
      <c r="A35" s="18"/>
      <c r="C35" s="27" t="s">
        <v>9</v>
      </c>
      <c r="D35" s="63">
        <v>0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0</v>
      </c>
      <c r="M35" s="63">
        <v>0</v>
      </c>
      <c r="N35" s="63">
        <v>0</v>
      </c>
      <c r="O35" s="63">
        <v>0</v>
      </c>
      <c r="P35" s="63">
        <v>0</v>
      </c>
      <c r="Q35" s="63">
        <v>0</v>
      </c>
      <c r="R35" s="63">
        <v>0</v>
      </c>
      <c r="S35" s="18"/>
      <c r="U35" s="27" t="s">
        <v>9</v>
      </c>
      <c r="V35" s="63">
        <v>0</v>
      </c>
      <c r="W35" s="63">
        <v>0</v>
      </c>
      <c r="X35" s="63">
        <v>0</v>
      </c>
      <c r="Y35" s="63">
        <v>0</v>
      </c>
      <c r="Z35" s="63">
        <v>0</v>
      </c>
      <c r="AA35" s="63">
        <v>0</v>
      </c>
      <c r="AB35" s="63">
        <v>0</v>
      </c>
      <c r="AC35" s="63">
        <v>0</v>
      </c>
      <c r="AD35" s="63">
        <v>1</v>
      </c>
      <c r="AE35" s="62">
        <v>0</v>
      </c>
      <c r="AF35" s="62">
        <v>0</v>
      </c>
      <c r="AG35" s="62">
        <v>0</v>
      </c>
      <c r="AH35" s="62">
        <v>0</v>
      </c>
      <c r="AI35" s="62">
        <v>0</v>
      </c>
      <c r="AJ35" s="206">
        <f t="shared" si="0"/>
        <v>1</v>
      </c>
      <c r="AK35" s="453">
        <v>0.2004008016032064</v>
      </c>
      <c r="AL35" s="50"/>
      <c r="AN35" s="22"/>
      <c r="AP35" s="287"/>
    </row>
    <row r="36" spans="1:42" ht="12.75" customHeight="1">
      <c r="A36" s="20" t="s">
        <v>90</v>
      </c>
      <c r="B36" s="21"/>
      <c r="C36" s="21" t="s">
        <v>16</v>
      </c>
      <c r="D36" s="38">
        <v>1</v>
      </c>
      <c r="E36" s="38">
        <v>2</v>
      </c>
      <c r="F36" s="38">
        <v>3</v>
      </c>
      <c r="G36" s="38">
        <v>1</v>
      </c>
      <c r="H36" s="38">
        <v>3</v>
      </c>
      <c r="I36" s="38">
        <v>4</v>
      </c>
      <c r="J36" s="38">
        <v>6</v>
      </c>
      <c r="K36" s="38">
        <v>2</v>
      </c>
      <c r="L36" s="38">
        <v>2</v>
      </c>
      <c r="M36" s="38">
        <v>5</v>
      </c>
      <c r="N36" s="38">
        <v>2</v>
      </c>
      <c r="O36" s="38">
        <v>4</v>
      </c>
      <c r="P36" s="38">
        <v>2</v>
      </c>
      <c r="Q36" s="38">
        <v>2</v>
      </c>
      <c r="R36" s="38">
        <v>2</v>
      </c>
      <c r="S36" s="20" t="s">
        <v>90</v>
      </c>
      <c r="T36" s="21"/>
      <c r="U36" s="21" t="s">
        <v>16</v>
      </c>
      <c r="V36" s="38">
        <v>7</v>
      </c>
      <c r="W36" s="38">
        <v>7</v>
      </c>
      <c r="X36" s="38">
        <v>2</v>
      </c>
      <c r="Y36" s="38">
        <v>4</v>
      </c>
      <c r="Z36" s="38">
        <v>15</v>
      </c>
      <c r="AA36" s="38">
        <v>6</v>
      </c>
      <c r="AB36" s="38">
        <v>8</v>
      </c>
      <c r="AC36" s="38">
        <v>5</v>
      </c>
      <c r="AD36" s="38">
        <v>7</v>
      </c>
      <c r="AE36" s="211">
        <v>5</v>
      </c>
      <c r="AF36" s="211">
        <v>6</v>
      </c>
      <c r="AG36" s="211">
        <f>SUM(AG38:AG54)</f>
        <v>6</v>
      </c>
      <c r="AH36" s="211">
        <f>SUM(AH38:AH49)</f>
        <v>6</v>
      </c>
      <c r="AI36" s="211">
        <f>SUM(AI38:AI49)</f>
        <v>10</v>
      </c>
      <c r="AJ36" s="38">
        <f t="shared" si="0"/>
        <v>135</v>
      </c>
      <c r="AK36" s="457">
        <v>100</v>
      </c>
      <c r="AN36" s="22"/>
      <c r="AP36" s="287"/>
    </row>
    <row r="37" spans="3:42" ht="6" customHeight="1">
      <c r="C37" s="57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U37" s="57"/>
      <c r="V37" s="58"/>
      <c r="W37" s="58"/>
      <c r="X37" s="58"/>
      <c r="Y37" s="58"/>
      <c r="Z37" s="58"/>
      <c r="AA37" s="58"/>
      <c r="AB37" s="58"/>
      <c r="AC37" s="58"/>
      <c r="AD37" s="58"/>
      <c r="AE37" s="60"/>
      <c r="AF37" s="60"/>
      <c r="AG37" s="60"/>
      <c r="AH37" s="60"/>
      <c r="AI37" s="60"/>
      <c r="AJ37" s="58"/>
      <c r="AK37" s="454"/>
      <c r="AN37" s="22"/>
      <c r="AP37" s="287"/>
    </row>
    <row r="38" spans="2:42" ht="13.5">
      <c r="B38" s="10" t="s">
        <v>115</v>
      </c>
      <c r="C38" s="59" t="s">
        <v>7</v>
      </c>
      <c r="D38" s="60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T38" s="10" t="s">
        <v>115</v>
      </c>
      <c r="U38" s="59" t="s">
        <v>7</v>
      </c>
      <c r="V38" s="60">
        <v>0</v>
      </c>
      <c r="W38" s="60">
        <v>0</v>
      </c>
      <c r="X38" s="60">
        <v>0</v>
      </c>
      <c r="Y38" s="60">
        <v>0</v>
      </c>
      <c r="Z38" s="60">
        <v>0</v>
      </c>
      <c r="AA38" s="60">
        <v>0</v>
      </c>
      <c r="AB38" s="60">
        <v>0</v>
      </c>
      <c r="AC38" s="60">
        <v>0</v>
      </c>
      <c r="AD38" s="60">
        <v>0</v>
      </c>
      <c r="AE38" s="60">
        <v>0</v>
      </c>
      <c r="AF38" s="60">
        <v>0</v>
      </c>
      <c r="AG38" s="60">
        <v>0</v>
      </c>
      <c r="AH38" s="60">
        <v>0</v>
      </c>
      <c r="AI38" s="60">
        <v>0</v>
      </c>
      <c r="AJ38" s="58">
        <f t="shared" si="0"/>
        <v>0</v>
      </c>
      <c r="AK38" s="454">
        <v>0</v>
      </c>
      <c r="AL38" s="50"/>
      <c r="AM38" s="61"/>
      <c r="AN38" s="22"/>
      <c r="AP38" s="287"/>
    </row>
    <row r="39" spans="3:42" ht="13.5">
      <c r="C39" s="420" t="s">
        <v>6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U39" s="420" t="s">
        <v>6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C39" s="11">
        <v>0</v>
      </c>
      <c r="AD39" s="11">
        <v>0</v>
      </c>
      <c r="AE39" s="11">
        <v>0</v>
      </c>
      <c r="AF39" s="11">
        <v>0</v>
      </c>
      <c r="AG39" s="11">
        <v>0</v>
      </c>
      <c r="AH39" s="11">
        <v>0</v>
      </c>
      <c r="AI39" s="11">
        <v>0</v>
      </c>
      <c r="AJ39" s="45">
        <f t="shared" si="0"/>
        <v>0</v>
      </c>
      <c r="AK39" s="455">
        <v>0</v>
      </c>
      <c r="AL39" s="50"/>
      <c r="AN39" s="22"/>
      <c r="AP39" s="287"/>
    </row>
    <row r="40" spans="3:42" ht="13.5">
      <c r="C40" s="420" t="s">
        <v>105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U40" s="420" t="s">
        <v>105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11">
        <v>0</v>
      </c>
      <c r="AE40" s="11">
        <v>0</v>
      </c>
      <c r="AF40" s="11">
        <v>0</v>
      </c>
      <c r="AG40" s="11">
        <v>0</v>
      </c>
      <c r="AH40" s="11">
        <v>0</v>
      </c>
      <c r="AI40" s="11">
        <v>0</v>
      </c>
      <c r="AJ40" s="45">
        <f t="shared" si="0"/>
        <v>0</v>
      </c>
      <c r="AK40" s="455">
        <v>0</v>
      </c>
      <c r="AL40" s="50"/>
      <c r="AN40" s="22"/>
      <c r="AP40" s="287"/>
    </row>
    <row r="41" spans="3:42" ht="13.5">
      <c r="C41" s="422" t="s">
        <v>106</v>
      </c>
      <c r="D41" s="60">
        <v>0</v>
      </c>
      <c r="E41" s="60">
        <v>0</v>
      </c>
      <c r="F41" s="60">
        <v>0</v>
      </c>
      <c r="G41" s="60">
        <v>1</v>
      </c>
      <c r="H41" s="60">
        <v>0</v>
      </c>
      <c r="I41" s="60">
        <v>0</v>
      </c>
      <c r="J41" s="60">
        <v>0</v>
      </c>
      <c r="K41" s="60">
        <v>0</v>
      </c>
      <c r="L41" s="60">
        <v>0</v>
      </c>
      <c r="M41" s="60">
        <v>0</v>
      </c>
      <c r="N41" s="60">
        <v>0</v>
      </c>
      <c r="O41" s="60">
        <v>2</v>
      </c>
      <c r="P41" s="60">
        <v>0</v>
      </c>
      <c r="Q41" s="60">
        <v>0</v>
      </c>
      <c r="R41" s="60">
        <v>0</v>
      </c>
      <c r="U41" s="422" t="s">
        <v>106</v>
      </c>
      <c r="V41" s="60">
        <v>0</v>
      </c>
      <c r="W41" s="60">
        <v>0</v>
      </c>
      <c r="X41" s="60">
        <v>0</v>
      </c>
      <c r="Y41" s="60">
        <v>0</v>
      </c>
      <c r="Z41" s="60">
        <v>1</v>
      </c>
      <c r="AA41" s="60">
        <v>0</v>
      </c>
      <c r="AB41" s="60">
        <v>0</v>
      </c>
      <c r="AC41" s="60">
        <v>0</v>
      </c>
      <c r="AD41" s="60">
        <v>1</v>
      </c>
      <c r="AE41" s="60">
        <v>1</v>
      </c>
      <c r="AF41" s="60">
        <v>0</v>
      </c>
      <c r="AG41" s="60">
        <v>0</v>
      </c>
      <c r="AH41" s="60">
        <v>0</v>
      </c>
      <c r="AI41" s="60">
        <v>1</v>
      </c>
      <c r="AJ41" s="58">
        <f t="shared" si="0"/>
        <v>7</v>
      </c>
      <c r="AK41" s="454">
        <v>5.185185185185185</v>
      </c>
      <c r="AN41" s="22"/>
      <c r="AP41" s="287"/>
    </row>
    <row r="42" spans="3:42" ht="13.5">
      <c r="C42" s="422" t="s">
        <v>107</v>
      </c>
      <c r="D42" s="60">
        <v>0</v>
      </c>
      <c r="E42" s="60">
        <v>0</v>
      </c>
      <c r="F42" s="60">
        <v>1</v>
      </c>
      <c r="G42" s="60">
        <v>0</v>
      </c>
      <c r="H42" s="60">
        <v>0</v>
      </c>
      <c r="I42" s="60">
        <v>0</v>
      </c>
      <c r="J42" s="60">
        <v>0</v>
      </c>
      <c r="K42" s="60">
        <v>1</v>
      </c>
      <c r="L42" s="60">
        <v>0</v>
      </c>
      <c r="M42" s="60">
        <v>2</v>
      </c>
      <c r="N42" s="60">
        <v>0</v>
      </c>
      <c r="O42" s="60">
        <v>1</v>
      </c>
      <c r="P42" s="60">
        <v>1</v>
      </c>
      <c r="Q42" s="60">
        <v>0</v>
      </c>
      <c r="R42" s="60">
        <v>1</v>
      </c>
      <c r="U42" s="422" t="s">
        <v>107</v>
      </c>
      <c r="V42" s="60">
        <v>1</v>
      </c>
      <c r="W42" s="60">
        <v>0</v>
      </c>
      <c r="X42" s="60">
        <v>0</v>
      </c>
      <c r="Y42" s="60">
        <v>0</v>
      </c>
      <c r="Z42" s="60">
        <v>0</v>
      </c>
      <c r="AA42" s="60">
        <v>1</v>
      </c>
      <c r="AB42" s="60">
        <v>0</v>
      </c>
      <c r="AC42" s="60">
        <v>0</v>
      </c>
      <c r="AD42" s="60">
        <v>0</v>
      </c>
      <c r="AE42" s="60">
        <v>1</v>
      </c>
      <c r="AF42" s="60">
        <v>1</v>
      </c>
      <c r="AG42" s="60">
        <v>1</v>
      </c>
      <c r="AH42" s="60">
        <v>0</v>
      </c>
      <c r="AI42" s="60">
        <v>0</v>
      </c>
      <c r="AJ42" s="58">
        <f t="shared" si="0"/>
        <v>12</v>
      </c>
      <c r="AK42" s="454">
        <v>8.88888888888889</v>
      </c>
      <c r="AN42" s="22"/>
      <c r="AP42" s="287"/>
    </row>
    <row r="43" spans="3:42" ht="13.5">
      <c r="C43" s="420" t="s">
        <v>108</v>
      </c>
      <c r="D43" s="11">
        <v>1</v>
      </c>
      <c r="E43" s="11">
        <v>1</v>
      </c>
      <c r="F43" s="11">
        <v>2</v>
      </c>
      <c r="G43" s="11">
        <v>0</v>
      </c>
      <c r="H43" s="11">
        <v>1</v>
      </c>
      <c r="I43" s="11">
        <v>2</v>
      </c>
      <c r="J43" s="11">
        <v>3</v>
      </c>
      <c r="K43" s="11">
        <v>1</v>
      </c>
      <c r="L43" s="11">
        <v>1</v>
      </c>
      <c r="M43" s="11">
        <v>2</v>
      </c>
      <c r="N43" s="11">
        <v>1</v>
      </c>
      <c r="O43" s="11">
        <v>1</v>
      </c>
      <c r="P43" s="11">
        <v>1</v>
      </c>
      <c r="Q43" s="11">
        <v>1</v>
      </c>
      <c r="R43" s="11">
        <v>0</v>
      </c>
      <c r="U43" s="420" t="s">
        <v>108</v>
      </c>
      <c r="V43" s="11">
        <v>1</v>
      </c>
      <c r="W43" s="11">
        <v>0</v>
      </c>
      <c r="X43" s="11">
        <v>0</v>
      </c>
      <c r="Y43" s="11">
        <v>1</v>
      </c>
      <c r="Z43" s="11">
        <v>3</v>
      </c>
      <c r="AA43" s="11">
        <v>1</v>
      </c>
      <c r="AB43" s="11">
        <v>1</v>
      </c>
      <c r="AC43" s="11">
        <v>2</v>
      </c>
      <c r="AD43" s="11">
        <v>1</v>
      </c>
      <c r="AE43" s="11">
        <v>0</v>
      </c>
      <c r="AF43" s="11">
        <v>0</v>
      </c>
      <c r="AG43" s="11">
        <v>2</v>
      </c>
      <c r="AH43" s="11">
        <v>1</v>
      </c>
      <c r="AI43" s="11">
        <v>1</v>
      </c>
      <c r="AJ43" s="45">
        <f t="shared" si="0"/>
        <v>32</v>
      </c>
      <c r="AK43" s="455">
        <v>23.703703703703706</v>
      </c>
      <c r="AN43" s="22"/>
      <c r="AP43" s="287"/>
    </row>
    <row r="44" spans="3:42" ht="13.5">
      <c r="C44" s="420" t="s">
        <v>109</v>
      </c>
      <c r="D44" s="11">
        <v>0</v>
      </c>
      <c r="E44" s="11">
        <v>0</v>
      </c>
      <c r="F44" s="11">
        <v>0</v>
      </c>
      <c r="G44" s="11">
        <v>0</v>
      </c>
      <c r="H44" s="11">
        <v>1</v>
      </c>
      <c r="I44" s="11">
        <v>0</v>
      </c>
      <c r="J44" s="11">
        <v>2</v>
      </c>
      <c r="K44" s="11">
        <v>0</v>
      </c>
      <c r="L44" s="11">
        <v>1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1</v>
      </c>
      <c r="U44" s="420" t="s">
        <v>109</v>
      </c>
      <c r="V44" s="11">
        <v>2</v>
      </c>
      <c r="W44" s="11">
        <v>4</v>
      </c>
      <c r="X44" s="11">
        <v>1</v>
      </c>
      <c r="Y44" s="11">
        <v>1</v>
      </c>
      <c r="Z44" s="11">
        <v>7</v>
      </c>
      <c r="AA44" s="11">
        <v>0</v>
      </c>
      <c r="AB44" s="11">
        <v>1</v>
      </c>
      <c r="AC44" s="11">
        <v>0</v>
      </c>
      <c r="AD44" s="11">
        <v>1</v>
      </c>
      <c r="AE44" s="11">
        <v>2</v>
      </c>
      <c r="AF44" s="11">
        <v>1</v>
      </c>
      <c r="AG44" s="11">
        <v>0</v>
      </c>
      <c r="AH44" s="11">
        <v>2</v>
      </c>
      <c r="AI44" s="11">
        <v>3</v>
      </c>
      <c r="AJ44" s="45">
        <f t="shared" si="0"/>
        <v>30</v>
      </c>
      <c r="AK44" s="455">
        <v>22.22222222222222</v>
      </c>
      <c r="AN44" s="22"/>
      <c r="AP44" s="287"/>
    </row>
    <row r="45" spans="3:42" ht="13.5">
      <c r="C45" s="59" t="s">
        <v>110</v>
      </c>
      <c r="D45" s="60">
        <v>0</v>
      </c>
      <c r="E45" s="60">
        <v>0</v>
      </c>
      <c r="F45" s="60">
        <v>0</v>
      </c>
      <c r="G45" s="60">
        <v>0</v>
      </c>
      <c r="H45" s="60">
        <v>0</v>
      </c>
      <c r="I45" s="60">
        <v>1</v>
      </c>
      <c r="J45" s="60">
        <v>1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0">
        <v>1</v>
      </c>
      <c r="R45" s="60">
        <v>0</v>
      </c>
      <c r="U45" s="59" t="s">
        <v>110</v>
      </c>
      <c r="V45" s="60">
        <v>1</v>
      </c>
      <c r="W45" s="60">
        <v>1</v>
      </c>
      <c r="X45" s="60">
        <v>0</v>
      </c>
      <c r="Y45" s="60">
        <v>0</v>
      </c>
      <c r="Z45" s="60">
        <v>1</v>
      </c>
      <c r="AA45" s="60">
        <v>2</v>
      </c>
      <c r="AB45" s="60">
        <v>3</v>
      </c>
      <c r="AC45" s="60">
        <v>3</v>
      </c>
      <c r="AD45" s="60">
        <v>1</v>
      </c>
      <c r="AE45" s="60">
        <v>0</v>
      </c>
      <c r="AF45" s="60">
        <v>3</v>
      </c>
      <c r="AG45" s="60">
        <v>1</v>
      </c>
      <c r="AH45" s="60">
        <v>2</v>
      </c>
      <c r="AI45" s="60">
        <v>1</v>
      </c>
      <c r="AJ45" s="58">
        <f t="shared" si="0"/>
        <v>22</v>
      </c>
      <c r="AK45" s="454">
        <v>16.296296296296298</v>
      </c>
      <c r="AN45" s="22"/>
      <c r="AP45" s="287"/>
    </row>
    <row r="46" spans="3:42" ht="13.5">
      <c r="C46" s="59" t="s">
        <v>111</v>
      </c>
      <c r="D46" s="60">
        <v>0</v>
      </c>
      <c r="E46" s="60">
        <v>0</v>
      </c>
      <c r="F46" s="60">
        <v>0</v>
      </c>
      <c r="G46" s="60">
        <v>0</v>
      </c>
      <c r="H46" s="60">
        <v>1</v>
      </c>
      <c r="I46" s="60">
        <v>1</v>
      </c>
      <c r="J46" s="60">
        <v>0</v>
      </c>
      <c r="K46" s="60">
        <v>0</v>
      </c>
      <c r="L46" s="60">
        <v>0</v>
      </c>
      <c r="M46" s="60">
        <v>1</v>
      </c>
      <c r="N46" s="60">
        <v>1</v>
      </c>
      <c r="O46" s="60">
        <v>0</v>
      </c>
      <c r="P46" s="60">
        <v>0</v>
      </c>
      <c r="Q46" s="60">
        <v>0</v>
      </c>
      <c r="R46" s="60">
        <v>0</v>
      </c>
      <c r="U46" s="59" t="s">
        <v>111</v>
      </c>
      <c r="V46" s="60">
        <v>0</v>
      </c>
      <c r="W46" s="60">
        <v>0</v>
      </c>
      <c r="X46" s="60">
        <v>1</v>
      </c>
      <c r="Y46" s="60">
        <v>1</v>
      </c>
      <c r="Z46" s="60">
        <v>2</v>
      </c>
      <c r="AA46" s="60">
        <v>0</v>
      </c>
      <c r="AB46" s="60">
        <v>0</v>
      </c>
      <c r="AC46" s="60">
        <v>0</v>
      </c>
      <c r="AD46" s="60">
        <v>1</v>
      </c>
      <c r="AE46" s="60">
        <v>1</v>
      </c>
      <c r="AF46" s="60">
        <v>1</v>
      </c>
      <c r="AG46" s="60">
        <v>0</v>
      </c>
      <c r="AH46" s="60">
        <v>1</v>
      </c>
      <c r="AI46" s="60">
        <v>2</v>
      </c>
      <c r="AJ46" s="58">
        <f t="shared" si="0"/>
        <v>14</v>
      </c>
      <c r="AK46" s="454">
        <v>10.37037037037037</v>
      </c>
      <c r="AN46" s="22"/>
      <c r="AP46" s="287"/>
    </row>
    <row r="47" spans="3:42" ht="13.5">
      <c r="C47" s="423" t="s">
        <v>112</v>
      </c>
      <c r="D47" s="11">
        <v>0</v>
      </c>
      <c r="E47" s="11">
        <v>1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U47" s="423" t="s">
        <v>112</v>
      </c>
      <c r="V47" s="11">
        <v>1</v>
      </c>
      <c r="W47" s="11">
        <v>1</v>
      </c>
      <c r="X47" s="11">
        <v>0</v>
      </c>
      <c r="Y47" s="11">
        <v>0</v>
      </c>
      <c r="Z47" s="11">
        <v>1</v>
      </c>
      <c r="AA47" s="11">
        <v>1</v>
      </c>
      <c r="AB47" s="11">
        <v>2</v>
      </c>
      <c r="AC47" s="11">
        <v>0</v>
      </c>
      <c r="AD47" s="11">
        <v>0</v>
      </c>
      <c r="AE47" s="11">
        <v>0</v>
      </c>
      <c r="AF47" s="11">
        <v>0</v>
      </c>
      <c r="AG47" s="11">
        <v>1</v>
      </c>
      <c r="AH47" s="11">
        <v>0</v>
      </c>
      <c r="AI47" s="11">
        <v>2</v>
      </c>
      <c r="AJ47" s="45">
        <f t="shared" si="0"/>
        <v>10</v>
      </c>
      <c r="AK47" s="455">
        <v>7.4074074074074066</v>
      </c>
      <c r="AN47" s="22"/>
      <c r="AP47" s="287"/>
    </row>
    <row r="48" spans="3:42" ht="13.5">
      <c r="C48" s="423" t="s">
        <v>113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U48" s="423" t="s">
        <v>113</v>
      </c>
      <c r="V48" s="11">
        <v>1</v>
      </c>
      <c r="W48" s="11">
        <v>0</v>
      </c>
      <c r="X48" s="11">
        <v>0</v>
      </c>
      <c r="Y48" s="11">
        <v>1</v>
      </c>
      <c r="Z48" s="11">
        <v>0</v>
      </c>
      <c r="AA48" s="11">
        <v>1</v>
      </c>
      <c r="AB48" s="11">
        <v>1</v>
      </c>
      <c r="AC48" s="11">
        <v>0</v>
      </c>
      <c r="AD48" s="11">
        <v>2</v>
      </c>
      <c r="AE48" s="11">
        <v>0</v>
      </c>
      <c r="AF48" s="11">
        <v>0</v>
      </c>
      <c r="AG48" s="11">
        <v>1</v>
      </c>
      <c r="AH48" s="11">
        <v>0</v>
      </c>
      <c r="AI48" s="11">
        <v>0</v>
      </c>
      <c r="AJ48" s="45">
        <f t="shared" si="0"/>
        <v>7</v>
      </c>
      <c r="AK48" s="455">
        <v>5.185185185185185</v>
      </c>
      <c r="AN48" s="22"/>
      <c r="AP48" s="287"/>
    </row>
    <row r="49" spans="3:42" ht="13.5">
      <c r="C49" s="59" t="s">
        <v>140</v>
      </c>
      <c r="D49" s="60">
        <v>0</v>
      </c>
      <c r="E49" s="60">
        <v>0</v>
      </c>
      <c r="F49" s="60">
        <v>0</v>
      </c>
      <c r="G49" s="60">
        <v>0</v>
      </c>
      <c r="H49" s="60">
        <v>0</v>
      </c>
      <c r="I49" s="60">
        <v>0</v>
      </c>
      <c r="J49" s="60">
        <v>0</v>
      </c>
      <c r="K49" s="60">
        <v>0</v>
      </c>
      <c r="L49" s="60">
        <v>0</v>
      </c>
      <c r="M49" s="60">
        <v>0</v>
      </c>
      <c r="N49" s="60">
        <v>0</v>
      </c>
      <c r="O49" s="60">
        <v>0</v>
      </c>
      <c r="P49" s="60">
        <v>0</v>
      </c>
      <c r="Q49" s="60">
        <v>0</v>
      </c>
      <c r="R49" s="60">
        <v>0</v>
      </c>
      <c r="U49" s="59" t="s">
        <v>140</v>
      </c>
      <c r="V49" s="60">
        <v>0</v>
      </c>
      <c r="W49" s="60">
        <v>1</v>
      </c>
      <c r="X49" s="60">
        <v>0</v>
      </c>
      <c r="Y49" s="60">
        <v>0</v>
      </c>
      <c r="Z49" s="60">
        <v>0</v>
      </c>
      <c r="AA49" s="60">
        <v>0</v>
      </c>
      <c r="AB49" s="60">
        <v>0</v>
      </c>
      <c r="AC49" s="60">
        <v>0</v>
      </c>
      <c r="AD49" s="60">
        <v>0</v>
      </c>
      <c r="AE49" s="60">
        <v>0</v>
      </c>
      <c r="AF49" s="60">
        <v>0</v>
      </c>
      <c r="AG49" s="60">
        <v>0</v>
      </c>
      <c r="AH49" s="60">
        <v>0</v>
      </c>
      <c r="AI49" s="60">
        <v>0</v>
      </c>
      <c r="AJ49" s="58">
        <f t="shared" si="0"/>
        <v>1</v>
      </c>
      <c r="AK49" s="454">
        <v>0.7407407407407408</v>
      </c>
      <c r="AN49" s="22"/>
      <c r="AP49" s="287"/>
    </row>
    <row r="50" spans="1:42" s="458" customFormat="1" ht="13.5" customHeight="1">
      <c r="A50" s="424"/>
      <c r="B50" s="424"/>
      <c r="C50" s="425" t="s">
        <v>284</v>
      </c>
      <c r="D50" s="60" t="s">
        <v>285</v>
      </c>
      <c r="E50" s="60" t="s">
        <v>285</v>
      </c>
      <c r="F50" s="60" t="s">
        <v>285</v>
      </c>
      <c r="G50" s="60" t="s">
        <v>285</v>
      </c>
      <c r="H50" s="60" t="s">
        <v>285</v>
      </c>
      <c r="I50" s="60" t="s">
        <v>285</v>
      </c>
      <c r="J50" s="60" t="s">
        <v>285</v>
      </c>
      <c r="K50" s="60" t="s">
        <v>285</v>
      </c>
      <c r="L50" s="60" t="s">
        <v>285</v>
      </c>
      <c r="M50" s="60" t="s">
        <v>285</v>
      </c>
      <c r="N50" s="60" t="s">
        <v>285</v>
      </c>
      <c r="O50" s="60" t="s">
        <v>285</v>
      </c>
      <c r="P50" s="60" t="s">
        <v>285</v>
      </c>
      <c r="Q50" s="60" t="s">
        <v>285</v>
      </c>
      <c r="R50" s="60" t="s">
        <v>285</v>
      </c>
      <c r="S50" s="424"/>
      <c r="T50" s="424"/>
      <c r="U50" s="425" t="s">
        <v>284</v>
      </c>
      <c r="V50" s="60" t="s">
        <v>285</v>
      </c>
      <c r="W50" s="60" t="s">
        <v>285</v>
      </c>
      <c r="X50" s="60" t="s">
        <v>285</v>
      </c>
      <c r="Y50" s="60" t="s">
        <v>285</v>
      </c>
      <c r="Z50" s="60" t="s">
        <v>285</v>
      </c>
      <c r="AA50" s="60" t="s">
        <v>285</v>
      </c>
      <c r="AB50" s="60" t="s">
        <v>285</v>
      </c>
      <c r="AC50" s="60" t="s">
        <v>285</v>
      </c>
      <c r="AD50" s="60" t="s">
        <v>285</v>
      </c>
      <c r="AE50" s="60" t="s">
        <v>285</v>
      </c>
      <c r="AF50" s="60" t="s">
        <v>285</v>
      </c>
      <c r="AG50" s="60" t="s">
        <v>285</v>
      </c>
      <c r="AH50" s="60">
        <v>0</v>
      </c>
      <c r="AI50" s="60">
        <v>0</v>
      </c>
      <c r="AJ50" s="60" t="s">
        <v>251</v>
      </c>
      <c r="AK50" s="60" t="s">
        <v>286</v>
      </c>
      <c r="AL50" s="362"/>
      <c r="AM50" s="460"/>
      <c r="AN50" s="22"/>
      <c r="AO50" s="461"/>
      <c r="AP50" s="60"/>
    </row>
    <row r="51" spans="3:42" ht="13.5">
      <c r="C51" s="65" t="s">
        <v>287</v>
      </c>
      <c r="D51" s="11" t="s">
        <v>285</v>
      </c>
      <c r="E51" s="11" t="s">
        <v>285</v>
      </c>
      <c r="F51" s="11" t="s">
        <v>285</v>
      </c>
      <c r="G51" s="11" t="s">
        <v>285</v>
      </c>
      <c r="H51" s="11" t="s">
        <v>285</v>
      </c>
      <c r="I51" s="11" t="s">
        <v>285</v>
      </c>
      <c r="J51" s="11" t="s">
        <v>285</v>
      </c>
      <c r="K51" s="11" t="s">
        <v>285</v>
      </c>
      <c r="L51" s="11" t="s">
        <v>285</v>
      </c>
      <c r="M51" s="11" t="s">
        <v>285</v>
      </c>
      <c r="N51" s="11" t="s">
        <v>285</v>
      </c>
      <c r="O51" s="11" t="s">
        <v>285</v>
      </c>
      <c r="P51" s="11" t="s">
        <v>285</v>
      </c>
      <c r="Q51" s="11" t="s">
        <v>285</v>
      </c>
      <c r="R51" s="11" t="s">
        <v>285</v>
      </c>
      <c r="U51" s="65" t="s">
        <v>287</v>
      </c>
      <c r="V51" s="11" t="s">
        <v>285</v>
      </c>
      <c r="W51" s="11" t="s">
        <v>285</v>
      </c>
      <c r="X51" s="11" t="s">
        <v>285</v>
      </c>
      <c r="Y51" s="11" t="s">
        <v>285</v>
      </c>
      <c r="Z51" s="11" t="s">
        <v>285</v>
      </c>
      <c r="AA51" s="11" t="s">
        <v>285</v>
      </c>
      <c r="AB51" s="11" t="s">
        <v>285</v>
      </c>
      <c r="AC51" s="11" t="s">
        <v>285</v>
      </c>
      <c r="AD51" s="11" t="s">
        <v>285</v>
      </c>
      <c r="AE51" s="11" t="s">
        <v>285</v>
      </c>
      <c r="AF51" s="11" t="s">
        <v>285</v>
      </c>
      <c r="AG51" s="11" t="s">
        <v>285</v>
      </c>
      <c r="AH51" s="11">
        <v>0</v>
      </c>
      <c r="AI51" s="11">
        <v>0</v>
      </c>
      <c r="AJ51" s="11" t="s">
        <v>251</v>
      </c>
      <c r="AK51" s="45" t="s">
        <v>286</v>
      </c>
      <c r="AN51" s="22"/>
      <c r="AP51" s="11"/>
    </row>
    <row r="52" spans="3:42" ht="13.5">
      <c r="C52" s="65" t="s">
        <v>298</v>
      </c>
      <c r="D52" s="11" t="s">
        <v>285</v>
      </c>
      <c r="E52" s="11" t="s">
        <v>285</v>
      </c>
      <c r="F52" s="11" t="s">
        <v>285</v>
      </c>
      <c r="G52" s="11" t="s">
        <v>285</v>
      </c>
      <c r="H52" s="11" t="s">
        <v>285</v>
      </c>
      <c r="I52" s="11" t="s">
        <v>285</v>
      </c>
      <c r="J52" s="11" t="s">
        <v>285</v>
      </c>
      <c r="K52" s="11" t="s">
        <v>285</v>
      </c>
      <c r="L52" s="11" t="s">
        <v>285</v>
      </c>
      <c r="M52" s="11" t="s">
        <v>285</v>
      </c>
      <c r="N52" s="11" t="s">
        <v>285</v>
      </c>
      <c r="O52" s="11" t="s">
        <v>285</v>
      </c>
      <c r="P52" s="11" t="s">
        <v>285</v>
      </c>
      <c r="Q52" s="11" t="s">
        <v>285</v>
      </c>
      <c r="R52" s="11" t="s">
        <v>285</v>
      </c>
      <c r="U52" s="65" t="s">
        <v>298</v>
      </c>
      <c r="V52" s="11" t="s">
        <v>285</v>
      </c>
      <c r="W52" s="11" t="s">
        <v>285</v>
      </c>
      <c r="X52" s="11" t="s">
        <v>285</v>
      </c>
      <c r="Y52" s="11" t="s">
        <v>285</v>
      </c>
      <c r="Z52" s="11" t="s">
        <v>285</v>
      </c>
      <c r="AA52" s="11" t="s">
        <v>285</v>
      </c>
      <c r="AB52" s="11" t="s">
        <v>285</v>
      </c>
      <c r="AC52" s="11" t="s">
        <v>285</v>
      </c>
      <c r="AD52" s="11" t="s">
        <v>285</v>
      </c>
      <c r="AE52" s="11" t="s">
        <v>285</v>
      </c>
      <c r="AF52" s="11" t="s">
        <v>285</v>
      </c>
      <c r="AG52" s="11" t="s">
        <v>285</v>
      </c>
      <c r="AH52" s="11">
        <v>0</v>
      </c>
      <c r="AI52" s="11">
        <v>0</v>
      </c>
      <c r="AJ52" s="11" t="s">
        <v>251</v>
      </c>
      <c r="AK52" s="45" t="s">
        <v>286</v>
      </c>
      <c r="AN52" s="22"/>
      <c r="AP52" s="11"/>
    </row>
    <row r="53" spans="1:42" s="458" customFormat="1" ht="13.5" customHeight="1">
      <c r="A53" s="424"/>
      <c r="B53" s="424"/>
      <c r="C53" s="425" t="s">
        <v>259</v>
      </c>
      <c r="D53" s="60" t="s">
        <v>285</v>
      </c>
      <c r="E53" s="60" t="s">
        <v>285</v>
      </c>
      <c r="F53" s="60" t="s">
        <v>285</v>
      </c>
      <c r="G53" s="60" t="s">
        <v>285</v>
      </c>
      <c r="H53" s="60" t="s">
        <v>285</v>
      </c>
      <c r="I53" s="60" t="s">
        <v>285</v>
      </c>
      <c r="J53" s="60" t="s">
        <v>285</v>
      </c>
      <c r="K53" s="60" t="s">
        <v>285</v>
      </c>
      <c r="L53" s="60" t="s">
        <v>285</v>
      </c>
      <c r="M53" s="60" t="s">
        <v>285</v>
      </c>
      <c r="N53" s="60" t="s">
        <v>285</v>
      </c>
      <c r="O53" s="60" t="s">
        <v>285</v>
      </c>
      <c r="P53" s="60" t="s">
        <v>285</v>
      </c>
      <c r="Q53" s="60" t="s">
        <v>285</v>
      </c>
      <c r="R53" s="60" t="s">
        <v>285</v>
      </c>
      <c r="S53" s="424"/>
      <c r="T53" s="424"/>
      <c r="U53" s="425" t="s">
        <v>259</v>
      </c>
      <c r="V53" s="60" t="s">
        <v>285</v>
      </c>
      <c r="W53" s="60" t="s">
        <v>285</v>
      </c>
      <c r="X53" s="60" t="s">
        <v>285</v>
      </c>
      <c r="Y53" s="60" t="s">
        <v>285</v>
      </c>
      <c r="Z53" s="60" t="s">
        <v>285</v>
      </c>
      <c r="AA53" s="60" t="s">
        <v>285</v>
      </c>
      <c r="AB53" s="60" t="s">
        <v>285</v>
      </c>
      <c r="AC53" s="60" t="s">
        <v>285</v>
      </c>
      <c r="AD53" s="60" t="s">
        <v>285</v>
      </c>
      <c r="AE53" s="60" t="s">
        <v>285</v>
      </c>
      <c r="AF53" s="60" t="s">
        <v>285</v>
      </c>
      <c r="AG53" s="60" t="s">
        <v>285</v>
      </c>
      <c r="AH53" s="60">
        <v>0</v>
      </c>
      <c r="AI53" s="60">
        <v>0</v>
      </c>
      <c r="AJ53" s="60" t="s">
        <v>251</v>
      </c>
      <c r="AK53" s="60" t="s">
        <v>286</v>
      </c>
      <c r="AL53" s="361"/>
      <c r="AM53" s="460"/>
      <c r="AN53" s="22"/>
      <c r="AO53" s="461"/>
      <c r="AP53" s="60"/>
    </row>
    <row r="54" spans="2:42" ht="14.25" thickBot="1">
      <c r="B54" s="18"/>
      <c r="C54" s="452" t="s">
        <v>1</v>
      </c>
      <c r="D54" s="62">
        <v>0</v>
      </c>
      <c r="E54" s="62">
        <v>0</v>
      </c>
      <c r="F54" s="62">
        <v>0</v>
      </c>
      <c r="G54" s="62">
        <v>0</v>
      </c>
      <c r="H54" s="62">
        <v>0</v>
      </c>
      <c r="I54" s="62">
        <v>0</v>
      </c>
      <c r="J54" s="62">
        <v>0</v>
      </c>
      <c r="K54" s="62">
        <v>0</v>
      </c>
      <c r="L54" s="62">
        <v>0</v>
      </c>
      <c r="M54" s="62">
        <v>0</v>
      </c>
      <c r="N54" s="62">
        <v>0</v>
      </c>
      <c r="O54" s="62">
        <v>0</v>
      </c>
      <c r="P54" s="62">
        <v>0</v>
      </c>
      <c r="Q54" s="62">
        <v>0</v>
      </c>
      <c r="R54" s="62">
        <v>0</v>
      </c>
      <c r="T54" s="18"/>
      <c r="U54" s="452" t="s">
        <v>1</v>
      </c>
      <c r="V54" s="62">
        <v>0</v>
      </c>
      <c r="W54" s="62">
        <v>0</v>
      </c>
      <c r="X54" s="62">
        <v>0</v>
      </c>
      <c r="Y54" s="62">
        <v>0</v>
      </c>
      <c r="Z54" s="62">
        <v>0</v>
      </c>
      <c r="AA54" s="62">
        <v>0</v>
      </c>
      <c r="AB54" s="62">
        <v>0</v>
      </c>
      <c r="AC54" s="62">
        <v>0</v>
      </c>
      <c r="AD54" s="62">
        <v>0</v>
      </c>
      <c r="AE54" s="62">
        <v>0</v>
      </c>
      <c r="AF54" s="62">
        <v>0</v>
      </c>
      <c r="AG54" s="62">
        <v>0</v>
      </c>
      <c r="AH54" s="62">
        <v>0</v>
      </c>
      <c r="AI54" s="62">
        <v>0</v>
      </c>
      <c r="AJ54" s="206">
        <f t="shared" si="0"/>
        <v>0</v>
      </c>
      <c r="AK54" s="453">
        <v>0</v>
      </c>
      <c r="AL54" s="50"/>
      <c r="AN54" s="22"/>
      <c r="AP54" s="287"/>
    </row>
    <row r="55" spans="4:42" ht="6" customHeight="1"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V55" s="26"/>
      <c r="W55" s="26"/>
      <c r="X55" s="26"/>
      <c r="Y55" s="26"/>
      <c r="Z55" s="26"/>
      <c r="AA55" s="26"/>
      <c r="AB55" s="26"/>
      <c r="AC55" s="26"/>
      <c r="AD55" s="26"/>
      <c r="AE55" s="67"/>
      <c r="AF55" s="67"/>
      <c r="AG55" s="67"/>
      <c r="AH55" s="67"/>
      <c r="AI55" s="67"/>
      <c r="AJ55" s="204"/>
      <c r="AK55" s="449"/>
      <c r="AN55" s="22"/>
      <c r="AP55" s="287"/>
    </row>
    <row r="56" spans="2:42" ht="13.5">
      <c r="B56" s="10" t="s">
        <v>97</v>
      </c>
      <c r="C56" s="27" t="s">
        <v>116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1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1</v>
      </c>
      <c r="R56" s="7">
        <v>1</v>
      </c>
      <c r="T56" s="10" t="s">
        <v>97</v>
      </c>
      <c r="U56" s="27" t="s">
        <v>116</v>
      </c>
      <c r="V56" s="7">
        <v>0</v>
      </c>
      <c r="W56" s="7">
        <v>5</v>
      </c>
      <c r="X56" s="7">
        <v>1</v>
      </c>
      <c r="Y56" s="7">
        <v>3</v>
      </c>
      <c r="Z56" s="7">
        <v>9</v>
      </c>
      <c r="AA56" s="7">
        <v>2</v>
      </c>
      <c r="AB56" s="7">
        <v>7</v>
      </c>
      <c r="AC56" s="7">
        <v>4</v>
      </c>
      <c r="AD56" s="7">
        <v>3</v>
      </c>
      <c r="AE56" s="60">
        <v>4</v>
      </c>
      <c r="AF56" s="60">
        <v>3</v>
      </c>
      <c r="AG56" s="60">
        <v>2</v>
      </c>
      <c r="AH56" s="60">
        <v>3</v>
      </c>
      <c r="AI56" s="60">
        <v>7</v>
      </c>
      <c r="AJ56" s="58">
        <f t="shared" si="0"/>
        <v>56</v>
      </c>
      <c r="AK56" s="454">
        <v>41.48148148148148</v>
      </c>
      <c r="AM56" s="61"/>
      <c r="AN56" s="22"/>
      <c r="AP56" s="287"/>
    </row>
    <row r="57" spans="3:42" ht="13.5">
      <c r="C57" s="27" t="s">
        <v>117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1</v>
      </c>
      <c r="J57" s="7">
        <v>6</v>
      </c>
      <c r="K57" s="7">
        <v>2</v>
      </c>
      <c r="L57" s="7">
        <v>2</v>
      </c>
      <c r="M57" s="7">
        <v>3</v>
      </c>
      <c r="N57" s="7">
        <v>0</v>
      </c>
      <c r="O57" s="7">
        <v>4</v>
      </c>
      <c r="P57" s="7">
        <v>2</v>
      </c>
      <c r="Q57" s="7">
        <v>1</v>
      </c>
      <c r="R57" s="7">
        <v>1</v>
      </c>
      <c r="U57" s="27" t="s">
        <v>117</v>
      </c>
      <c r="V57" s="7">
        <v>4</v>
      </c>
      <c r="W57" s="7">
        <v>2</v>
      </c>
      <c r="X57" s="7">
        <v>0</v>
      </c>
      <c r="Y57" s="7">
        <v>0</v>
      </c>
      <c r="Z57" s="7">
        <v>3</v>
      </c>
      <c r="AA57" s="7">
        <v>1</v>
      </c>
      <c r="AB57" s="7">
        <v>1</v>
      </c>
      <c r="AC57" s="7">
        <v>0</v>
      </c>
      <c r="AD57" s="7">
        <v>2</v>
      </c>
      <c r="AE57" s="60">
        <v>0</v>
      </c>
      <c r="AF57" s="60">
        <v>2</v>
      </c>
      <c r="AG57" s="60">
        <v>3</v>
      </c>
      <c r="AH57" s="60">
        <v>1</v>
      </c>
      <c r="AI57" s="60">
        <v>2</v>
      </c>
      <c r="AJ57" s="58">
        <f t="shared" si="0"/>
        <v>43</v>
      </c>
      <c r="AK57" s="454">
        <v>31.851851851851855</v>
      </c>
      <c r="AN57" s="22"/>
      <c r="AP57" s="287"/>
    </row>
    <row r="58" spans="2:42" ht="14.25" thickBot="1">
      <c r="B58" s="18"/>
      <c r="C58" s="29" t="s">
        <v>1</v>
      </c>
      <c r="D58" s="63">
        <v>1</v>
      </c>
      <c r="E58" s="63">
        <v>2</v>
      </c>
      <c r="F58" s="63">
        <v>3</v>
      </c>
      <c r="G58" s="63">
        <v>1</v>
      </c>
      <c r="H58" s="63">
        <v>3</v>
      </c>
      <c r="I58" s="63">
        <v>2</v>
      </c>
      <c r="J58" s="63">
        <v>0</v>
      </c>
      <c r="K58" s="63">
        <v>0</v>
      </c>
      <c r="L58" s="63">
        <v>0</v>
      </c>
      <c r="M58" s="63">
        <v>2</v>
      </c>
      <c r="N58" s="63">
        <v>2</v>
      </c>
      <c r="O58" s="63">
        <v>0</v>
      </c>
      <c r="P58" s="63">
        <v>0</v>
      </c>
      <c r="Q58" s="63">
        <v>0</v>
      </c>
      <c r="R58" s="63">
        <v>0</v>
      </c>
      <c r="T58" s="18"/>
      <c r="U58" s="29" t="s">
        <v>1</v>
      </c>
      <c r="V58" s="63">
        <v>3</v>
      </c>
      <c r="W58" s="63">
        <v>0</v>
      </c>
      <c r="X58" s="63">
        <v>1</v>
      </c>
      <c r="Y58" s="63">
        <v>1</v>
      </c>
      <c r="Z58" s="63">
        <v>3</v>
      </c>
      <c r="AA58" s="63">
        <v>3</v>
      </c>
      <c r="AB58" s="63">
        <v>0</v>
      </c>
      <c r="AC58" s="63">
        <v>1</v>
      </c>
      <c r="AD58" s="63">
        <v>2</v>
      </c>
      <c r="AE58" s="62">
        <v>1</v>
      </c>
      <c r="AF58" s="62">
        <v>1</v>
      </c>
      <c r="AG58" s="62">
        <v>1</v>
      </c>
      <c r="AH58" s="62">
        <v>2</v>
      </c>
      <c r="AI58" s="62">
        <v>1</v>
      </c>
      <c r="AJ58" s="206">
        <f t="shared" si="0"/>
        <v>36</v>
      </c>
      <c r="AK58" s="453">
        <v>26.666666666666668</v>
      </c>
      <c r="AL58" s="50"/>
      <c r="AN58" s="22"/>
      <c r="AP58" s="287"/>
    </row>
    <row r="59" spans="3:42" ht="4.5" customHeight="1">
      <c r="C59" s="1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U59" s="1"/>
      <c r="V59" s="26"/>
      <c r="W59" s="26"/>
      <c r="X59" s="26"/>
      <c r="Y59" s="26"/>
      <c r="Z59" s="26"/>
      <c r="AA59" s="26"/>
      <c r="AB59" s="26"/>
      <c r="AC59" s="26"/>
      <c r="AD59" s="26"/>
      <c r="AE59" s="67"/>
      <c r="AF59" s="67"/>
      <c r="AG59" s="67"/>
      <c r="AH59" s="67"/>
      <c r="AI59" s="67"/>
      <c r="AJ59" s="204"/>
      <c r="AK59" s="449"/>
      <c r="AN59" s="22"/>
      <c r="AP59" s="287"/>
    </row>
    <row r="60" spans="2:42" ht="13.5">
      <c r="B60" s="10" t="s">
        <v>173</v>
      </c>
      <c r="C60" s="27" t="s">
        <v>19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T60" s="10" t="s">
        <v>173</v>
      </c>
      <c r="U60" s="27" t="s">
        <v>19</v>
      </c>
      <c r="V60" s="7">
        <v>0</v>
      </c>
      <c r="W60" s="7">
        <v>0</v>
      </c>
      <c r="X60" s="7">
        <v>0</v>
      </c>
      <c r="Y60" s="7">
        <v>0</v>
      </c>
      <c r="Z60" s="7">
        <v>1</v>
      </c>
      <c r="AA60" s="7">
        <v>0</v>
      </c>
      <c r="AB60" s="7">
        <v>0</v>
      </c>
      <c r="AC60" s="7">
        <v>0</v>
      </c>
      <c r="AD60" s="7">
        <v>0</v>
      </c>
      <c r="AE60" s="60">
        <v>0</v>
      </c>
      <c r="AF60" s="60">
        <v>0</v>
      </c>
      <c r="AG60" s="60">
        <v>0</v>
      </c>
      <c r="AH60" s="60">
        <v>0</v>
      </c>
      <c r="AI60" s="60">
        <v>0</v>
      </c>
      <c r="AJ60" s="58">
        <f t="shared" si="0"/>
        <v>1</v>
      </c>
      <c r="AK60" s="454">
        <v>0.7407407407407408</v>
      </c>
      <c r="AM60" s="61"/>
      <c r="AN60" s="22"/>
      <c r="AP60" s="287"/>
    </row>
    <row r="61" spans="2:42" ht="13.5">
      <c r="B61" s="64" t="s">
        <v>288</v>
      </c>
      <c r="C61" s="27" t="s">
        <v>289</v>
      </c>
      <c r="D61" s="7">
        <v>0</v>
      </c>
      <c r="E61" s="7">
        <v>0</v>
      </c>
      <c r="F61" s="7">
        <v>1</v>
      </c>
      <c r="G61" s="7">
        <v>1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1</v>
      </c>
      <c r="N61" s="7">
        <v>1</v>
      </c>
      <c r="O61" s="7">
        <v>1</v>
      </c>
      <c r="P61" s="7">
        <v>0</v>
      </c>
      <c r="Q61" s="7">
        <v>0</v>
      </c>
      <c r="R61" s="7">
        <v>0</v>
      </c>
      <c r="T61" s="64" t="s">
        <v>288</v>
      </c>
      <c r="U61" s="27" t="s">
        <v>289</v>
      </c>
      <c r="V61" s="7">
        <v>5</v>
      </c>
      <c r="W61" s="7">
        <v>3</v>
      </c>
      <c r="X61" s="7">
        <v>1</v>
      </c>
      <c r="Y61" s="7">
        <v>1</v>
      </c>
      <c r="Z61" s="7">
        <v>5</v>
      </c>
      <c r="AA61" s="7">
        <v>1</v>
      </c>
      <c r="AB61" s="7">
        <v>2</v>
      </c>
      <c r="AC61" s="7">
        <v>2</v>
      </c>
      <c r="AD61" s="7">
        <v>0</v>
      </c>
      <c r="AE61" s="60">
        <v>1</v>
      </c>
      <c r="AF61" s="60">
        <v>2</v>
      </c>
      <c r="AG61" s="60">
        <v>2</v>
      </c>
      <c r="AH61" s="60">
        <v>1</v>
      </c>
      <c r="AI61" s="60">
        <v>2</v>
      </c>
      <c r="AJ61" s="58">
        <f t="shared" si="0"/>
        <v>33</v>
      </c>
      <c r="AK61" s="454">
        <v>24.444444444444443</v>
      </c>
      <c r="AN61" s="22"/>
      <c r="AP61" s="287"/>
    </row>
    <row r="62" spans="3:42" ht="13.5">
      <c r="C62" s="27" t="s">
        <v>91</v>
      </c>
      <c r="D62" s="7">
        <v>1</v>
      </c>
      <c r="E62" s="7">
        <v>2</v>
      </c>
      <c r="F62" s="7">
        <v>2</v>
      </c>
      <c r="G62" s="7">
        <v>0</v>
      </c>
      <c r="H62" s="7">
        <v>2</v>
      </c>
      <c r="I62" s="7">
        <v>4</v>
      </c>
      <c r="J62" s="7">
        <v>4</v>
      </c>
      <c r="K62" s="7">
        <v>0</v>
      </c>
      <c r="L62" s="7">
        <v>2</v>
      </c>
      <c r="M62" s="7">
        <v>3</v>
      </c>
      <c r="N62" s="7">
        <v>1</v>
      </c>
      <c r="O62" s="7">
        <v>1</v>
      </c>
      <c r="P62" s="7">
        <v>1</v>
      </c>
      <c r="Q62" s="7">
        <v>2</v>
      </c>
      <c r="R62" s="7">
        <v>2</v>
      </c>
      <c r="U62" s="27" t="s">
        <v>91</v>
      </c>
      <c r="V62" s="7">
        <v>0</v>
      </c>
      <c r="W62" s="7">
        <v>3</v>
      </c>
      <c r="X62" s="7">
        <v>1</v>
      </c>
      <c r="Y62" s="7">
        <v>2</v>
      </c>
      <c r="Z62" s="7">
        <v>3</v>
      </c>
      <c r="AA62" s="7">
        <v>3</v>
      </c>
      <c r="AB62" s="7">
        <v>3</v>
      </c>
      <c r="AC62" s="7">
        <v>1</v>
      </c>
      <c r="AD62" s="7">
        <v>5</v>
      </c>
      <c r="AE62" s="60">
        <v>2</v>
      </c>
      <c r="AF62" s="60">
        <v>1</v>
      </c>
      <c r="AG62" s="60">
        <v>1</v>
      </c>
      <c r="AH62" s="60">
        <v>2</v>
      </c>
      <c r="AI62" s="60">
        <v>6</v>
      </c>
      <c r="AJ62" s="58">
        <f t="shared" si="0"/>
        <v>60</v>
      </c>
      <c r="AK62" s="454">
        <v>44.44444444444444</v>
      </c>
      <c r="AN62" s="22"/>
      <c r="AP62" s="287"/>
    </row>
    <row r="63" spans="3:42" ht="13.5">
      <c r="C63" s="27" t="s">
        <v>20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1</v>
      </c>
      <c r="K63" s="7">
        <v>0</v>
      </c>
      <c r="L63" s="7">
        <v>0</v>
      </c>
      <c r="M63" s="7">
        <v>0</v>
      </c>
      <c r="N63" s="7">
        <v>0</v>
      </c>
      <c r="O63" s="7">
        <v>2</v>
      </c>
      <c r="P63" s="7">
        <v>1</v>
      </c>
      <c r="Q63" s="7">
        <v>0</v>
      </c>
      <c r="R63" s="7">
        <v>0</v>
      </c>
      <c r="U63" s="27" t="s">
        <v>20</v>
      </c>
      <c r="V63" s="7">
        <v>1</v>
      </c>
      <c r="W63" s="7">
        <v>0</v>
      </c>
      <c r="X63" s="7">
        <v>0</v>
      </c>
      <c r="Y63" s="7">
        <v>0</v>
      </c>
      <c r="Z63" s="7">
        <v>3</v>
      </c>
      <c r="AA63" s="7">
        <v>0</v>
      </c>
      <c r="AB63" s="7">
        <v>1</v>
      </c>
      <c r="AC63" s="7">
        <v>2</v>
      </c>
      <c r="AD63" s="7">
        <v>2</v>
      </c>
      <c r="AE63" s="60">
        <v>2</v>
      </c>
      <c r="AF63" s="60">
        <v>1</v>
      </c>
      <c r="AG63" s="60">
        <v>2</v>
      </c>
      <c r="AH63" s="60">
        <v>1</v>
      </c>
      <c r="AI63" s="60">
        <v>0</v>
      </c>
      <c r="AJ63" s="58">
        <f t="shared" si="0"/>
        <v>19</v>
      </c>
      <c r="AK63" s="454">
        <v>14.074074074074074</v>
      </c>
      <c r="AN63" s="22"/>
      <c r="AP63" s="287"/>
    </row>
    <row r="64" spans="3:42" ht="13.5">
      <c r="C64" s="27" t="s">
        <v>21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1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U64" s="27" t="s">
        <v>21</v>
      </c>
      <c r="V64" s="7">
        <v>0</v>
      </c>
      <c r="W64" s="7">
        <v>1</v>
      </c>
      <c r="X64" s="7">
        <v>0</v>
      </c>
      <c r="Y64" s="7">
        <v>0</v>
      </c>
      <c r="Z64" s="7">
        <v>0</v>
      </c>
      <c r="AA64" s="7">
        <v>0</v>
      </c>
      <c r="AB64" s="7">
        <v>0</v>
      </c>
      <c r="AC64" s="7">
        <v>0</v>
      </c>
      <c r="AD64" s="7">
        <v>0</v>
      </c>
      <c r="AE64" s="60">
        <v>0</v>
      </c>
      <c r="AF64" s="60">
        <v>0</v>
      </c>
      <c r="AG64" s="60">
        <v>0</v>
      </c>
      <c r="AH64" s="60">
        <v>0</v>
      </c>
      <c r="AI64" s="60">
        <v>0</v>
      </c>
      <c r="AJ64" s="58">
        <f t="shared" si="0"/>
        <v>2</v>
      </c>
      <c r="AK64" s="454">
        <v>1.4814814814814816</v>
      </c>
      <c r="AN64" s="22"/>
      <c r="AP64" s="287"/>
    </row>
    <row r="65" spans="3:42" ht="13.5">
      <c r="C65" s="27" t="s">
        <v>22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1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U65" s="27" t="s">
        <v>22</v>
      </c>
      <c r="V65" s="7">
        <v>1</v>
      </c>
      <c r="W65" s="7">
        <v>0</v>
      </c>
      <c r="X65" s="7">
        <v>0</v>
      </c>
      <c r="Y65" s="7">
        <v>1</v>
      </c>
      <c r="Z65" s="7">
        <v>2</v>
      </c>
      <c r="AA65" s="7">
        <v>2</v>
      </c>
      <c r="AB65" s="7">
        <v>2</v>
      </c>
      <c r="AC65" s="7">
        <v>0</v>
      </c>
      <c r="AD65" s="7">
        <v>0</v>
      </c>
      <c r="AE65" s="60">
        <v>0</v>
      </c>
      <c r="AF65" s="60">
        <v>1</v>
      </c>
      <c r="AG65" s="60">
        <v>1</v>
      </c>
      <c r="AH65" s="60">
        <v>1</v>
      </c>
      <c r="AI65" s="60">
        <v>1</v>
      </c>
      <c r="AJ65" s="58">
        <f t="shared" si="0"/>
        <v>13</v>
      </c>
      <c r="AK65" s="454">
        <v>9.62962962962963</v>
      </c>
      <c r="AN65" s="22"/>
      <c r="AP65" s="287"/>
    </row>
    <row r="66" spans="3:42" ht="13.5">
      <c r="C66" s="27" t="s">
        <v>23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1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U66" s="27" t="s">
        <v>23</v>
      </c>
      <c r="V66" s="7">
        <v>0</v>
      </c>
      <c r="W66" s="7">
        <v>0</v>
      </c>
      <c r="X66" s="7">
        <v>0</v>
      </c>
      <c r="Y66" s="7">
        <v>0</v>
      </c>
      <c r="Z66" s="7">
        <v>1</v>
      </c>
      <c r="AA66" s="7">
        <v>0</v>
      </c>
      <c r="AB66" s="7">
        <v>0</v>
      </c>
      <c r="AC66" s="7">
        <v>0</v>
      </c>
      <c r="AD66" s="7">
        <v>0</v>
      </c>
      <c r="AE66" s="60">
        <v>0</v>
      </c>
      <c r="AF66" s="60">
        <v>1</v>
      </c>
      <c r="AG66" s="60">
        <v>0</v>
      </c>
      <c r="AH66" s="60">
        <v>1</v>
      </c>
      <c r="AI66" s="60">
        <v>0</v>
      </c>
      <c r="AJ66" s="58">
        <f t="shared" si="0"/>
        <v>4</v>
      </c>
      <c r="AK66" s="454">
        <v>2.9629629629629632</v>
      </c>
      <c r="AN66" s="22"/>
      <c r="AP66" s="287"/>
    </row>
    <row r="67" spans="1:42" ht="14.25" thickBot="1">
      <c r="A67" s="18"/>
      <c r="B67" s="18"/>
      <c r="C67" s="29" t="s">
        <v>9</v>
      </c>
      <c r="D67" s="63">
        <v>0</v>
      </c>
      <c r="E67" s="63">
        <v>0</v>
      </c>
      <c r="F67" s="63">
        <v>0</v>
      </c>
      <c r="G67" s="63">
        <v>0</v>
      </c>
      <c r="H67" s="63">
        <v>1</v>
      </c>
      <c r="I67" s="63">
        <v>0</v>
      </c>
      <c r="J67" s="63">
        <v>0</v>
      </c>
      <c r="K67" s="63">
        <v>1</v>
      </c>
      <c r="L67" s="63">
        <v>0</v>
      </c>
      <c r="M67" s="63">
        <v>0</v>
      </c>
      <c r="N67" s="63">
        <v>0</v>
      </c>
      <c r="O67" s="63">
        <v>0</v>
      </c>
      <c r="P67" s="63">
        <v>0</v>
      </c>
      <c r="Q67" s="63">
        <v>0</v>
      </c>
      <c r="R67" s="63">
        <v>0</v>
      </c>
      <c r="S67" s="18"/>
      <c r="T67" s="18"/>
      <c r="U67" s="29" t="s">
        <v>9</v>
      </c>
      <c r="V67" s="63">
        <v>0</v>
      </c>
      <c r="W67" s="63">
        <v>0</v>
      </c>
      <c r="X67" s="63">
        <v>0</v>
      </c>
      <c r="Y67" s="63">
        <v>0</v>
      </c>
      <c r="Z67" s="63">
        <v>0</v>
      </c>
      <c r="AA67" s="63">
        <v>0</v>
      </c>
      <c r="AB67" s="63">
        <v>0</v>
      </c>
      <c r="AC67" s="63">
        <v>0</v>
      </c>
      <c r="AD67" s="63">
        <v>0</v>
      </c>
      <c r="AE67" s="62">
        <v>0</v>
      </c>
      <c r="AF67" s="62">
        <v>0</v>
      </c>
      <c r="AG67" s="62">
        <v>0</v>
      </c>
      <c r="AH67" s="62">
        <v>0</v>
      </c>
      <c r="AI67" s="62">
        <v>1</v>
      </c>
      <c r="AJ67" s="206">
        <f>SUM(D67:R67,V67:AI67)</f>
        <v>3</v>
      </c>
      <c r="AK67" s="453">
        <v>2.2222222222222223</v>
      </c>
      <c r="AL67" s="50"/>
      <c r="AN67" s="22"/>
      <c r="AP67" s="287"/>
    </row>
    <row r="68" spans="2:20" ht="13.5">
      <c r="B68" s="1" t="s">
        <v>290</v>
      </c>
      <c r="T68" s="1"/>
    </row>
    <row r="69" spans="2:20" ht="13.5">
      <c r="B69" s="1" t="s">
        <v>291</v>
      </c>
      <c r="T69" s="1"/>
    </row>
  </sheetData>
  <sheetProtection/>
  <printOptions/>
  <pageMargins left="0.5118110236220472" right="0.5511811023622047" top="0.4724409448818898" bottom="0.5905511811023623" header="0.35433070866141736" footer="0.5118110236220472"/>
  <pageSetup horizontalDpi="600" verticalDpi="600" orientation="portrait" paperSize="9" scale="92" r:id="rId1"/>
  <colBreaks count="1" manualBreakCount="1">
    <brk id="18" max="60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P6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6.25390625" style="10" customWidth="1"/>
    <col min="2" max="2" width="8.50390625" style="10" customWidth="1"/>
    <col min="3" max="3" width="11.50390625" style="10" customWidth="1"/>
    <col min="4" max="17" width="4.375" style="10" customWidth="1"/>
    <col min="18" max="18" width="4.50390625" style="10" customWidth="1"/>
    <col min="19" max="19" width="6.25390625" style="10" customWidth="1"/>
    <col min="20" max="20" width="8.50390625" style="10" customWidth="1"/>
    <col min="21" max="21" width="11.50390625" style="10" customWidth="1"/>
    <col min="22" max="30" width="4.50390625" style="10" customWidth="1"/>
    <col min="31" max="35" width="4.50390625" style="216" customWidth="1"/>
    <col min="36" max="36" width="4.50390625" style="208" customWidth="1"/>
    <col min="37" max="37" width="6.50390625" style="456" customWidth="1"/>
    <col min="38" max="38" width="8.875" style="3" customWidth="1"/>
    <col min="39" max="39" width="6.875" style="10" bestFit="1" customWidth="1"/>
    <col min="40" max="40" width="9.00390625" style="10" customWidth="1"/>
    <col min="41" max="41" width="9.00390625" style="256" customWidth="1"/>
    <col min="42" max="16384" width="9.00390625" style="10" customWidth="1"/>
  </cols>
  <sheetData>
    <row r="1" spans="1:19" ht="21" customHeight="1">
      <c r="A1" s="48" t="s">
        <v>157</v>
      </c>
      <c r="S1" s="48"/>
    </row>
    <row r="2" spans="1:19" ht="21" customHeight="1" thickBot="1">
      <c r="A2" s="48" t="s">
        <v>156</v>
      </c>
      <c r="S2" s="48"/>
    </row>
    <row r="3" spans="1:37" ht="14.25" thickBot="1">
      <c r="A3" s="5" t="s">
        <v>93</v>
      </c>
      <c r="B3" s="4" t="s">
        <v>94</v>
      </c>
      <c r="C3" s="4" t="s">
        <v>95</v>
      </c>
      <c r="D3" s="4">
        <v>1985</v>
      </c>
      <c r="E3" s="4">
        <v>1986</v>
      </c>
      <c r="F3" s="4">
        <v>1987</v>
      </c>
      <c r="G3" s="4">
        <v>1988</v>
      </c>
      <c r="H3" s="4">
        <v>1989</v>
      </c>
      <c r="I3" s="4">
        <v>1990</v>
      </c>
      <c r="J3" s="4">
        <v>1991</v>
      </c>
      <c r="K3" s="4">
        <v>1992</v>
      </c>
      <c r="L3" s="4">
        <v>1993</v>
      </c>
      <c r="M3" s="4">
        <v>1994</v>
      </c>
      <c r="N3" s="4">
        <v>1995</v>
      </c>
      <c r="O3" s="4">
        <v>1996</v>
      </c>
      <c r="P3" s="4">
        <v>1997</v>
      </c>
      <c r="Q3" s="4">
        <v>1998</v>
      </c>
      <c r="R3" s="4">
        <v>1999</v>
      </c>
      <c r="S3" s="5" t="s">
        <v>93</v>
      </c>
      <c r="T3" s="4" t="s">
        <v>94</v>
      </c>
      <c r="U3" s="4" t="s">
        <v>95</v>
      </c>
      <c r="V3" s="4">
        <v>2000</v>
      </c>
      <c r="W3" s="4">
        <v>2001</v>
      </c>
      <c r="X3" s="4">
        <v>2002</v>
      </c>
      <c r="Y3" s="4">
        <v>2003</v>
      </c>
      <c r="Z3" s="4">
        <v>2004</v>
      </c>
      <c r="AA3" s="4">
        <v>2005</v>
      </c>
      <c r="AB3" s="4">
        <v>2006</v>
      </c>
      <c r="AC3" s="4">
        <v>2007</v>
      </c>
      <c r="AD3" s="4">
        <v>2008</v>
      </c>
      <c r="AE3" s="4">
        <v>2009</v>
      </c>
      <c r="AF3" s="4">
        <v>2010</v>
      </c>
      <c r="AG3" s="4">
        <v>2011</v>
      </c>
      <c r="AH3" s="4">
        <v>2012</v>
      </c>
      <c r="AI3" s="4">
        <v>2013</v>
      </c>
      <c r="AJ3" s="4" t="s">
        <v>16</v>
      </c>
      <c r="AK3" s="447" t="s">
        <v>73</v>
      </c>
    </row>
    <row r="4" spans="1:42" ht="12.75" customHeight="1">
      <c r="A4" s="20" t="s">
        <v>87</v>
      </c>
      <c r="B4" s="21"/>
      <c r="C4" s="21" t="s">
        <v>16</v>
      </c>
      <c r="D4" s="66">
        <v>0</v>
      </c>
      <c r="E4" s="66">
        <v>0</v>
      </c>
      <c r="F4" s="66">
        <v>0</v>
      </c>
      <c r="G4" s="66">
        <v>0</v>
      </c>
      <c r="H4" s="66">
        <v>5</v>
      </c>
      <c r="I4" s="66">
        <v>12</v>
      </c>
      <c r="J4" s="66">
        <v>61</v>
      </c>
      <c r="K4" s="66">
        <v>149</v>
      </c>
      <c r="L4" s="66">
        <v>64</v>
      </c>
      <c r="M4" s="66">
        <v>51</v>
      </c>
      <c r="N4" s="66">
        <v>39</v>
      </c>
      <c r="O4" s="66">
        <v>42</v>
      </c>
      <c r="P4" s="66">
        <v>49</v>
      </c>
      <c r="Q4" s="66">
        <v>36</v>
      </c>
      <c r="R4" s="66">
        <v>35</v>
      </c>
      <c r="S4" s="20" t="s">
        <v>87</v>
      </c>
      <c r="T4" s="21"/>
      <c r="U4" s="21" t="s">
        <v>16</v>
      </c>
      <c r="V4" s="66">
        <v>26</v>
      </c>
      <c r="W4" s="66">
        <v>24</v>
      </c>
      <c r="X4" s="66">
        <v>24</v>
      </c>
      <c r="Y4" s="66">
        <v>28</v>
      </c>
      <c r="Z4" s="66">
        <v>21</v>
      </c>
      <c r="AA4" s="66">
        <v>21</v>
      </c>
      <c r="AB4" s="66">
        <v>27</v>
      </c>
      <c r="AC4" s="66">
        <v>24</v>
      </c>
      <c r="AD4" s="66">
        <v>21</v>
      </c>
      <c r="AE4" s="66">
        <v>15</v>
      </c>
      <c r="AF4" s="66">
        <v>12</v>
      </c>
      <c r="AG4" s="66">
        <f>SUM(AG6:AG22)</f>
        <v>11</v>
      </c>
      <c r="AH4" s="66">
        <f>SUM(AH6:AH17)</f>
        <v>14</v>
      </c>
      <c r="AI4" s="66">
        <f>SUM(AI6:AI17)</f>
        <v>9</v>
      </c>
      <c r="AJ4" s="66">
        <f>SUM(D4:R4,V4:AI4)</f>
        <v>820</v>
      </c>
      <c r="AK4" s="448">
        <v>100</v>
      </c>
      <c r="AN4" s="22"/>
      <c r="AP4" s="287"/>
    </row>
    <row r="5" spans="3:42" ht="6" customHeight="1">
      <c r="C5" s="57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U5" s="57"/>
      <c r="V5" s="58"/>
      <c r="W5" s="58"/>
      <c r="X5" s="58"/>
      <c r="Y5" s="58"/>
      <c r="Z5" s="58"/>
      <c r="AA5" s="58"/>
      <c r="AB5" s="58"/>
      <c r="AC5" s="58"/>
      <c r="AD5" s="58"/>
      <c r="AE5" s="215"/>
      <c r="AF5" s="215"/>
      <c r="AG5" s="215"/>
      <c r="AH5" s="215"/>
      <c r="AI5" s="215"/>
      <c r="AJ5" s="58"/>
      <c r="AK5" s="449"/>
      <c r="AN5" s="22"/>
      <c r="AP5" s="287"/>
    </row>
    <row r="6" spans="2:42" ht="13.5">
      <c r="B6" s="10" t="s">
        <v>115</v>
      </c>
      <c r="C6" s="59" t="s">
        <v>7</v>
      </c>
      <c r="D6" s="60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T6" s="10" t="s">
        <v>115</v>
      </c>
      <c r="U6" s="59" t="s">
        <v>7</v>
      </c>
      <c r="V6" s="60">
        <v>0</v>
      </c>
      <c r="W6" s="60">
        <v>0</v>
      </c>
      <c r="X6" s="60">
        <v>0</v>
      </c>
      <c r="Y6" s="60">
        <v>0</v>
      </c>
      <c r="Z6" s="60">
        <v>0</v>
      </c>
      <c r="AA6" s="60">
        <v>0</v>
      </c>
      <c r="AB6" s="60">
        <v>0</v>
      </c>
      <c r="AC6" s="60">
        <v>0</v>
      </c>
      <c r="AD6" s="60">
        <v>0</v>
      </c>
      <c r="AE6" s="60">
        <v>0</v>
      </c>
      <c r="AF6" s="60">
        <v>0</v>
      </c>
      <c r="AG6" s="60">
        <v>0</v>
      </c>
      <c r="AH6" s="60">
        <v>0</v>
      </c>
      <c r="AI6" s="60">
        <v>0</v>
      </c>
      <c r="AJ6" s="58">
        <f>SUM(D6:R6,V6:AI6)</f>
        <v>0</v>
      </c>
      <c r="AK6" s="449">
        <v>0</v>
      </c>
      <c r="AL6" s="50"/>
      <c r="AM6" s="61"/>
      <c r="AN6" s="22"/>
      <c r="AP6" s="287"/>
    </row>
    <row r="7" spans="3:42" ht="13.5">
      <c r="C7" s="420" t="s">
        <v>6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U7" s="420" t="s">
        <v>6</v>
      </c>
      <c r="V7" s="11">
        <v>0</v>
      </c>
      <c r="W7" s="11">
        <v>0</v>
      </c>
      <c r="X7" s="11">
        <v>0</v>
      </c>
      <c r="Y7" s="11">
        <v>0</v>
      </c>
      <c r="Z7" s="11">
        <v>0</v>
      </c>
      <c r="AA7" s="11">
        <v>0</v>
      </c>
      <c r="AB7" s="11">
        <v>0</v>
      </c>
      <c r="AC7" s="11">
        <v>0</v>
      </c>
      <c r="AD7" s="11">
        <v>0</v>
      </c>
      <c r="AE7" s="11">
        <v>0</v>
      </c>
      <c r="AF7" s="11">
        <v>0</v>
      </c>
      <c r="AG7" s="11">
        <v>0</v>
      </c>
      <c r="AH7" s="11">
        <v>0</v>
      </c>
      <c r="AI7" s="11">
        <v>0</v>
      </c>
      <c r="AJ7" s="45">
        <f aca="true" t="shared" si="0" ref="AJ7:AJ66">SUM(D7:R7,V7:AI7)</f>
        <v>0</v>
      </c>
      <c r="AK7" s="450">
        <v>0</v>
      </c>
      <c r="AL7" s="50"/>
      <c r="AN7" s="22"/>
      <c r="AP7" s="287"/>
    </row>
    <row r="8" spans="3:42" ht="13.5">
      <c r="C8" s="420" t="s">
        <v>105</v>
      </c>
      <c r="D8" s="11">
        <v>0</v>
      </c>
      <c r="E8" s="11">
        <v>0</v>
      </c>
      <c r="F8" s="11">
        <v>0</v>
      </c>
      <c r="G8" s="11">
        <v>0</v>
      </c>
      <c r="H8" s="11">
        <v>1</v>
      </c>
      <c r="I8" s="11">
        <v>2</v>
      </c>
      <c r="J8" s="11">
        <v>13</v>
      </c>
      <c r="K8" s="11">
        <v>20</v>
      </c>
      <c r="L8" s="11">
        <v>6</v>
      </c>
      <c r="M8" s="11">
        <v>3</v>
      </c>
      <c r="N8" s="11">
        <v>3</v>
      </c>
      <c r="O8" s="11">
        <v>3</v>
      </c>
      <c r="P8" s="11">
        <v>0</v>
      </c>
      <c r="Q8" s="11">
        <v>1</v>
      </c>
      <c r="R8" s="11">
        <v>0</v>
      </c>
      <c r="U8" s="420" t="s">
        <v>105</v>
      </c>
      <c r="V8" s="11">
        <v>0</v>
      </c>
      <c r="W8" s="11">
        <v>0</v>
      </c>
      <c r="X8" s="11">
        <v>1</v>
      </c>
      <c r="Y8" s="11">
        <v>0</v>
      </c>
      <c r="Z8" s="11">
        <v>2</v>
      </c>
      <c r="AA8" s="11">
        <v>0</v>
      </c>
      <c r="AB8" s="11">
        <v>0</v>
      </c>
      <c r="AC8" s="11">
        <v>0</v>
      </c>
      <c r="AD8" s="11">
        <v>1</v>
      </c>
      <c r="AE8" s="11">
        <v>0</v>
      </c>
      <c r="AF8" s="11">
        <v>1</v>
      </c>
      <c r="AG8" s="11">
        <v>0</v>
      </c>
      <c r="AH8" s="11">
        <v>0</v>
      </c>
      <c r="AI8" s="11">
        <v>0</v>
      </c>
      <c r="AJ8" s="45">
        <f t="shared" si="0"/>
        <v>57</v>
      </c>
      <c r="AK8" s="450">
        <v>6.951219512195123</v>
      </c>
      <c r="AL8" s="50"/>
      <c r="AN8" s="22"/>
      <c r="AP8" s="287"/>
    </row>
    <row r="9" spans="3:42" ht="13.5">
      <c r="C9" s="422" t="s">
        <v>106</v>
      </c>
      <c r="D9" s="60">
        <v>0</v>
      </c>
      <c r="E9" s="60">
        <v>0</v>
      </c>
      <c r="F9" s="60">
        <v>0</v>
      </c>
      <c r="G9" s="60">
        <v>0</v>
      </c>
      <c r="H9" s="60">
        <v>2</v>
      </c>
      <c r="I9" s="60">
        <v>4</v>
      </c>
      <c r="J9" s="60">
        <v>39</v>
      </c>
      <c r="K9" s="60">
        <v>81</v>
      </c>
      <c r="L9" s="60">
        <v>35</v>
      </c>
      <c r="M9" s="60">
        <v>15</v>
      </c>
      <c r="N9" s="60">
        <v>16</v>
      </c>
      <c r="O9" s="60">
        <v>11</v>
      </c>
      <c r="P9" s="60">
        <v>10</v>
      </c>
      <c r="Q9" s="60">
        <v>8</v>
      </c>
      <c r="R9" s="60">
        <v>5</v>
      </c>
      <c r="U9" s="422" t="s">
        <v>106</v>
      </c>
      <c r="V9" s="60">
        <v>4</v>
      </c>
      <c r="W9" s="60">
        <v>6</v>
      </c>
      <c r="X9" s="60">
        <v>4</v>
      </c>
      <c r="Y9" s="60">
        <v>4</v>
      </c>
      <c r="Z9" s="60">
        <v>1</v>
      </c>
      <c r="AA9" s="60">
        <v>4</v>
      </c>
      <c r="AB9" s="60">
        <v>6</v>
      </c>
      <c r="AC9" s="60">
        <v>1</v>
      </c>
      <c r="AD9" s="60">
        <v>5</v>
      </c>
      <c r="AE9" s="60">
        <v>0</v>
      </c>
      <c r="AF9" s="60">
        <v>1</v>
      </c>
      <c r="AG9" s="60">
        <v>1</v>
      </c>
      <c r="AH9" s="60">
        <v>0</v>
      </c>
      <c r="AI9" s="60">
        <v>2</v>
      </c>
      <c r="AJ9" s="58">
        <f t="shared" si="0"/>
        <v>265</v>
      </c>
      <c r="AK9" s="449">
        <v>32.31707317073171</v>
      </c>
      <c r="AN9" s="22"/>
      <c r="AP9" s="287"/>
    </row>
    <row r="10" spans="3:42" ht="13.5">
      <c r="C10" s="422" t="s">
        <v>107</v>
      </c>
      <c r="D10" s="60">
        <v>0</v>
      </c>
      <c r="E10" s="60">
        <v>0</v>
      </c>
      <c r="F10" s="60">
        <v>0</v>
      </c>
      <c r="G10" s="60">
        <v>0</v>
      </c>
      <c r="H10" s="60">
        <v>1</v>
      </c>
      <c r="I10" s="60">
        <v>3</v>
      </c>
      <c r="J10" s="60">
        <v>5</v>
      </c>
      <c r="K10" s="60">
        <v>41</v>
      </c>
      <c r="L10" s="60">
        <v>16</v>
      </c>
      <c r="M10" s="60">
        <v>26</v>
      </c>
      <c r="N10" s="60">
        <v>14</v>
      </c>
      <c r="O10" s="60">
        <v>15</v>
      </c>
      <c r="P10" s="60">
        <v>20</v>
      </c>
      <c r="Q10" s="60">
        <v>10</v>
      </c>
      <c r="R10" s="60">
        <v>12</v>
      </c>
      <c r="U10" s="422" t="s">
        <v>107</v>
      </c>
      <c r="V10" s="60">
        <v>13</v>
      </c>
      <c r="W10" s="60">
        <v>4</v>
      </c>
      <c r="X10" s="60">
        <v>7</v>
      </c>
      <c r="Y10" s="60">
        <v>9</v>
      </c>
      <c r="Z10" s="60">
        <v>5</v>
      </c>
      <c r="AA10" s="60">
        <v>4</v>
      </c>
      <c r="AB10" s="60">
        <v>4</v>
      </c>
      <c r="AC10" s="60">
        <v>8</v>
      </c>
      <c r="AD10" s="60">
        <v>2</v>
      </c>
      <c r="AE10" s="60">
        <v>4</v>
      </c>
      <c r="AF10" s="60">
        <v>3</v>
      </c>
      <c r="AG10" s="60">
        <v>6</v>
      </c>
      <c r="AH10" s="60">
        <v>7</v>
      </c>
      <c r="AI10" s="60">
        <v>0</v>
      </c>
      <c r="AJ10" s="58">
        <f t="shared" si="0"/>
        <v>239</v>
      </c>
      <c r="AK10" s="449">
        <v>29.146341463414632</v>
      </c>
      <c r="AN10" s="22"/>
      <c r="AP10" s="287"/>
    </row>
    <row r="11" spans="3:42" ht="13.5">
      <c r="C11" s="420" t="s">
        <v>108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2</v>
      </c>
      <c r="J11" s="11">
        <v>2</v>
      </c>
      <c r="K11" s="11">
        <v>4</v>
      </c>
      <c r="L11" s="11">
        <v>6</v>
      </c>
      <c r="M11" s="11">
        <v>5</v>
      </c>
      <c r="N11" s="11">
        <v>5</v>
      </c>
      <c r="O11" s="11">
        <v>10</v>
      </c>
      <c r="P11" s="11">
        <v>13</v>
      </c>
      <c r="Q11" s="11">
        <v>11</v>
      </c>
      <c r="R11" s="11">
        <v>9</v>
      </c>
      <c r="U11" s="420" t="s">
        <v>108</v>
      </c>
      <c r="V11" s="11">
        <v>7</v>
      </c>
      <c r="W11" s="11">
        <v>7</v>
      </c>
      <c r="X11" s="11">
        <v>4</v>
      </c>
      <c r="Y11" s="11">
        <v>9</v>
      </c>
      <c r="Z11" s="11">
        <v>5</v>
      </c>
      <c r="AA11" s="11">
        <v>5</v>
      </c>
      <c r="AB11" s="11">
        <v>10</v>
      </c>
      <c r="AC11" s="11">
        <v>3</v>
      </c>
      <c r="AD11" s="11">
        <v>7</v>
      </c>
      <c r="AE11" s="11">
        <v>9</v>
      </c>
      <c r="AF11" s="11">
        <v>5</v>
      </c>
      <c r="AG11" s="11">
        <v>1</v>
      </c>
      <c r="AH11" s="11">
        <v>4</v>
      </c>
      <c r="AI11" s="11">
        <v>4</v>
      </c>
      <c r="AJ11" s="45">
        <f t="shared" si="0"/>
        <v>147</v>
      </c>
      <c r="AK11" s="450">
        <v>17.926829268292682</v>
      </c>
      <c r="AN11" s="22"/>
      <c r="AP11" s="287"/>
    </row>
    <row r="12" spans="3:42" ht="13.5">
      <c r="C12" s="420" t="s">
        <v>109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1</v>
      </c>
      <c r="K12" s="11">
        <v>1</v>
      </c>
      <c r="L12" s="11">
        <v>1</v>
      </c>
      <c r="M12" s="11">
        <v>1</v>
      </c>
      <c r="N12" s="11">
        <v>1</v>
      </c>
      <c r="O12" s="11">
        <v>2</v>
      </c>
      <c r="P12" s="11">
        <v>4</v>
      </c>
      <c r="Q12" s="11">
        <v>4</v>
      </c>
      <c r="R12" s="11">
        <v>5</v>
      </c>
      <c r="U12" s="420" t="s">
        <v>109</v>
      </c>
      <c r="V12" s="11">
        <v>2</v>
      </c>
      <c r="W12" s="11">
        <v>2</v>
      </c>
      <c r="X12" s="11">
        <v>6</v>
      </c>
      <c r="Y12" s="11">
        <v>2</v>
      </c>
      <c r="Z12" s="11">
        <v>6</v>
      </c>
      <c r="AA12" s="11">
        <v>3</v>
      </c>
      <c r="AB12" s="11">
        <v>2</v>
      </c>
      <c r="AC12" s="11">
        <v>3</v>
      </c>
      <c r="AD12" s="11">
        <v>1</v>
      </c>
      <c r="AE12" s="11">
        <v>2</v>
      </c>
      <c r="AF12" s="11">
        <v>1</v>
      </c>
      <c r="AG12" s="11">
        <v>1</v>
      </c>
      <c r="AH12" s="11">
        <v>1</v>
      </c>
      <c r="AI12" s="11">
        <v>0</v>
      </c>
      <c r="AJ12" s="45">
        <f t="shared" si="0"/>
        <v>52</v>
      </c>
      <c r="AK12" s="450">
        <v>6.341463414634147</v>
      </c>
      <c r="AN12" s="22"/>
      <c r="AP12" s="287"/>
    </row>
    <row r="13" spans="3:42" ht="13.5">
      <c r="C13" s="59" t="s">
        <v>110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1</v>
      </c>
      <c r="N13" s="60">
        <v>0</v>
      </c>
      <c r="O13" s="60">
        <v>1</v>
      </c>
      <c r="P13" s="60">
        <v>2</v>
      </c>
      <c r="Q13" s="60">
        <v>0</v>
      </c>
      <c r="R13" s="60">
        <v>3</v>
      </c>
      <c r="U13" s="59" t="s">
        <v>110</v>
      </c>
      <c r="V13" s="60">
        <v>0</v>
      </c>
      <c r="W13" s="60">
        <v>2</v>
      </c>
      <c r="X13" s="60">
        <v>0</v>
      </c>
      <c r="Y13" s="60">
        <v>2</v>
      </c>
      <c r="Z13" s="60">
        <v>1</v>
      </c>
      <c r="AA13" s="60">
        <v>1</v>
      </c>
      <c r="AB13" s="60">
        <v>3</v>
      </c>
      <c r="AC13" s="60">
        <v>7</v>
      </c>
      <c r="AD13" s="60">
        <v>2</v>
      </c>
      <c r="AE13" s="60">
        <v>0</v>
      </c>
      <c r="AF13" s="60">
        <v>0</v>
      </c>
      <c r="AG13" s="60">
        <v>0</v>
      </c>
      <c r="AH13" s="60">
        <v>1</v>
      </c>
      <c r="AI13" s="60">
        <v>1</v>
      </c>
      <c r="AJ13" s="58">
        <f t="shared" si="0"/>
        <v>27</v>
      </c>
      <c r="AK13" s="449">
        <v>3.2926829268292686</v>
      </c>
      <c r="AN13" s="22"/>
      <c r="AP13" s="287"/>
    </row>
    <row r="14" spans="3:42" ht="13.5">
      <c r="C14" s="59" t="s">
        <v>111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1</v>
      </c>
      <c r="U14" s="59" t="s">
        <v>111</v>
      </c>
      <c r="V14" s="60">
        <v>0</v>
      </c>
      <c r="W14" s="60">
        <v>3</v>
      </c>
      <c r="X14" s="60">
        <v>2</v>
      </c>
      <c r="Y14" s="60">
        <v>1</v>
      </c>
      <c r="Z14" s="60">
        <v>1</v>
      </c>
      <c r="AA14" s="60">
        <v>3</v>
      </c>
      <c r="AB14" s="60">
        <v>1</v>
      </c>
      <c r="AC14" s="60">
        <v>1</v>
      </c>
      <c r="AD14" s="60">
        <v>1</v>
      </c>
      <c r="AE14" s="60">
        <v>0</v>
      </c>
      <c r="AF14" s="60">
        <v>1</v>
      </c>
      <c r="AG14" s="60">
        <v>1</v>
      </c>
      <c r="AH14" s="60">
        <v>0</v>
      </c>
      <c r="AI14" s="60">
        <v>1</v>
      </c>
      <c r="AJ14" s="58">
        <f t="shared" si="0"/>
        <v>17</v>
      </c>
      <c r="AK14" s="449">
        <v>2.073170731707317</v>
      </c>
      <c r="AN14" s="22"/>
      <c r="AP14" s="287"/>
    </row>
    <row r="15" spans="3:42" ht="13.5">
      <c r="C15" s="423" t="s">
        <v>112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U15" s="423" t="s">
        <v>112</v>
      </c>
      <c r="V15" s="11">
        <v>0</v>
      </c>
      <c r="W15" s="11">
        <v>0</v>
      </c>
      <c r="X15" s="11">
        <v>0</v>
      </c>
      <c r="Y15" s="11">
        <v>1</v>
      </c>
      <c r="Z15" s="11">
        <v>0</v>
      </c>
      <c r="AA15" s="11">
        <v>1</v>
      </c>
      <c r="AB15" s="11">
        <v>1</v>
      </c>
      <c r="AC15" s="11">
        <v>1</v>
      </c>
      <c r="AD15" s="11">
        <v>1</v>
      </c>
      <c r="AE15" s="11">
        <v>0</v>
      </c>
      <c r="AF15" s="11">
        <v>0</v>
      </c>
      <c r="AG15" s="11">
        <v>1</v>
      </c>
      <c r="AH15" s="11">
        <v>0</v>
      </c>
      <c r="AI15" s="11">
        <v>0</v>
      </c>
      <c r="AJ15" s="45">
        <f t="shared" si="0"/>
        <v>6</v>
      </c>
      <c r="AK15" s="450">
        <v>0.7317073170731708</v>
      </c>
      <c r="AN15" s="22"/>
      <c r="AP15" s="287"/>
    </row>
    <row r="16" spans="3:42" ht="13.5">
      <c r="C16" s="423" t="s">
        <v>113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1</v>
      </c>
      <c r="R16" s="11">
        <v>0</v>
      </c>
      <c r="U16" s="423" t="s">
        <v>113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1</v>
      </c>
      <c r="AE16" s="11">
        <v>0</v>
      </c>
      <c r="AF16" s="11">
        <v>0</v>
      </c>
      <c r="AG16" s="11">
        <v>0</v>
      </c>
      <c r="AH16" s="11">
        <v>0</v>
      </c>
      <c r="AI16" s="11">
        <v>0</v>
      </c>
      <c r="AJ16" s="45">
        <f t="shared" si="0"/>
        <v>2</v>
      </c>
      <c r="AK16" s="450">
        <v>0.24390243902439024</v>
      </c>
      <c r="AN16" s="22"/>
      <c r="AP16" s="287"/>
    </row>
    <row r="17" spans="3:42" ht="13.5">
      <c r="C17" s="59" t="s">
        <v>140</v>
      </c>
      <c r="D17" s="60">
        <v>0</v>
      </c>
      <c r="E17" s="60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U17" s="59" t="s">
        <v>140</v>
      </c>
      <c r="V17" s="60">
        <v>0</v>
      </c>
      <c r="W17" s="60">
        <v>0</v>
      </c>
      <c r="X17" s="60">
        <v>0</v>
      </c>
      <c r="Y17" s="60">
        <v>0</v>
      </c>
      <c r="Z17" s="60">
        <v>0</v>
      </c>
      <c r="AA17" s="60">
        <v>0</v>
      </c>
      <c r="AB17" s="60">
        <v>0</v>
      </c>
      <c r="AC17" s="60">
        <v>0</v>
      </c>
      <c r="AD17" s="60">
        <v>0</v>
      </c>
      <c r="AE17" s="60">
        <v>0</v>
      </c>
      <c r="AF17" s="60">
        <v>0</v>
      </c>
      <c r="AG17" s="60">
        <v>0</v>
      </c>
      <c r="AH17" s="60">
        <v>1</v>
      </c>
      <c r="AI17" s="60">
        <v>1</v>
      </c>
      <c r="AJ17" s="58">
        <f t="shared" si="0"/>
        <v>2</v>
      </c>
      <c r="AK17" s="449">
        <v>0.24390243902439024</v>
      </c>
      <c r="AL17" s="462"/>
      <c r="AN17" s="22"/>
      <c r="AP17" s="287"/>
    </row>
    <row r="18" spans="1:42" s="362" customFormat="1" ht="13.5" customHeight="1">
      <c r="A18" s="209"/>
      <c r="B18" s="424"/>
      <c r="C18" s="425" t="s">
        <v>284</v>
      </c>
      <c r="D18" s="60" t="s">
        <v>285</v>
      </c>
      <c r="E18" s="60" t="s">
        <v>285</v>
      </c>
      <c r="F18" s="60" t="s">
        <v>285</v>
      </c>
      <c r="G18" s="60" t="s">
        <v>285</v>
      </c>
      <c r="H18" s="60" t="s">
        <v>285</v>
      </c>
      <c r="I18" s="60" t="s">
        <v>285</v>
      </c>
      <c r="J18" s="60" t="s">
        <v>285</v>
      </c>
      <c r="K18" s="60" t="s">
        <v>285</v>
      </c>
      <c r="L18" s="60" t="s">
        <v>285</v>
      </c>
      <c r="M18" s="60" t="s">
        <v>285</v>
      </c>
      <c r="N18" s="60" t="s">
        <v>285</v>
      </c>
      <c r="O18" s="60" t="s">
        <v>285</v>
      </c>
      <c r="P18" s="60" t="s">
        <v>285</v>
      </c>
      <c r="Q18" s="60" t="s">
        <v>285</v>
      </c>
      <c r="R18" s="60" t="s">
        <v>285</v>
      </c>
      <c r="S18" s="209"/>
      <c r="T18" s="424"/>
      <c r="U18" s="425" t="s">
        <v>284</v>
      </c>
      <c r="V18" s="60" t="s">
        <v>285</v>
      </c>
      <c r="W18" s="60" t="s">
        <v>285</v>
      </c>
      <c r="X18" s="60" t="s">
        <v>285</v>
      </c>
      <c r="Y18" s="60" t="s">
        <v>285</v>
      </c>
      <c r="Z18" s="60" t="s">
        <v>285</v>
      </c>
      <c r="AA18" s="60" t="s">
        <v>285</v>
      </c>
      <c r="AB18" s="60" t="s">
        <v>285</v>
      </c>
      <c r="AC18" s="60" t="s">
        <v>285</v>
      </c>
      <c r="AD18" s="60" t="s">
        <v>285</v>
      </c>
      <c r="AE18" s="60" t="s">
        <v>285</v>
      </c>
      <c r="AF18" s="60" t="s">
        <v>285</v>
      </c>
      <c r="AG18" s="60" t="s">
        <v>285</v>
      </c>
      <c r="AH18" s="60">
        <v>0</v>
      </c>
      <c r="AI18" s="60">
        <v>1</v>
      </c>
      <c r="AJ18" s="60" t="s">
        <v>251</v>
      </c>
      <c r="AK18" s="60" t="s">
        <v>286</v>
      </c>
      <c r="AM18" s="361"/>
      <c r="AN18" s="22"/>
      <c r="AO18" s="426"/>
      <c r="AP18" s="60"/>
    </row>
    <row r="19" spans="3:42" ht="13.5">
      <c r="C19" s="65" t="s">
        <v>287</v>
      </c>
      <c r="D19" s="11" t="s">
        <v>285</v>
      </c>
      <c r="E19" s="11" t="s">
        <v>285</v>
      </c>
      <c r="F19" s="11" t="s">
        <v>285</v>
      </c>
      <c r="G19" s="11" t="s">
        <v>285</v>
      </c>
      <c r="H19" s="11" t="s">
        <v>285</v>
      </c>
      <c r="I19" s="11" t="s">
        <v>285</v>
      </c>
      <c r="J19" s="11" t="s">
        <v>285</v>
      </c>
      <c r="K19" s="11" t="s">
        <v>285</v>
      </c>
      <c r="L19" s="11" t="s">
        <v>285</v>
      </c>
      <c r="M19" s="11" t="s">
        <v>285</v>
      </c>
      <c r="N19" s="11" t="s">
        <v>285</v>
      </c>
      <c r="O19" s="11" t="s">
        <v>285</v>
      </c>
      <c r="P19" s="11" t="s">
        <v>285</v>
      </c>
      <c r="Q19" s="11" t="s">
        <v>285</v>
      </c>
      <c r="R19" s="11" t="s">
        <v>285</v>
      </c>
      <c r="U19" s="65" t="s">
        <v>287</v>
      </c>
      <c r="V19" s="11" t="s">
        <v>285</v>
      </c>
      <c r="W19" s="11" t="s">
        <v>285</v>
      </c>
      <c r="X19" s="11" t="s">
        <v>285</v>
      </c>
      <c r="Y19" s="11" t="s">
        <v>285</v>
      </c>
      <c r="Z19" s="11" t="s">
        <v>285</v>
      </c>
      <c r="AA19" s="11" t="s">
        <v>285</v>
      </c>
      <c r="AB19" s="11" t="s">
        <v>285</v>
      </c>
      <c r="AC19" s="11" t="s">
        <v>285</v>
      </c>
      <c r="AD19" s="11" t="s">
        <v>285</v>
      </c>
      <c r="AE19" s="11" t="s">
        <v>285</v>
      </c>
      <c r="AF19" s="11" t="s">
        <v>285</v>
      </c>
      <c r="AG19" s="11" t="s">
        <v>285</v>
      </c>
      <c r="AH19" s="11">
        <v>1</v>
      </c>
      <c r="AI19" s="11">
        <v>0</v>
      </c>
      <c r="AJ19" s="11" t="s">
        <v>251</v>
      </c>
      <c r="AK19" s="45" t="s">
        <v>286</v>
      </c>
      <c r="AN19" s="22"/>
      <c r="AP19" s="11"/>
    </row>
    <row r="20" spans="3:42" ht="13.5">
      <c r="C20" s="65" t="s">
        <v>298</v>
      </c>
      <c r="D20" s="11" t="s">
        <v>285</v>
      </c>
      <c r="E20" s="11" t="s">
        <v>285</v>
      </c>
      <c r="F20" s="11" t="s">
        <v>285</v>
      </c>
      <c r="G20" s="11" t="s">
        <v>285</v>
      </c>
      <c r="H20" s="11" t="s">
        <v>285</v>
      </c>
      <c r="I20" s="11" t="s">
        <v>285</v>
      </c>
      <c r="J20" s="11" t="s">
        <v>285</v>
      </c>
      <c r="K20" s="11" t="s">
        <v>285</v>
      </c>
      <c r="L20" s="11" t="s">
        <v>285</v>
      </c>
      <c r="M20" s="11" t="s">
        <v>285</v>
      </c>
      <c r="N20" s="11" t="s">
        <v>285</v>
      </c>
      <c r="O20" s="11" t="s">
        <v>285</v>
      </c>
      <c r="P20" s="11" t="s">
        <v>285</v>
      </c>
      <c r="Q20" s="11" t="s">
        <v>285</v>
      </c>
      <c r="R20" s="11" t="s">
        <v>285</v>
      </c>
      <c r="U20" s="65" t="s">
        <v>298</v>
      </c>
      <c r="V20" s="11" t="s">
        <v>285</v>
      </c>
      <c r="W20" s="11" t="s">
        <v>285</v>
      </c>
      <c r="X20" s="11" t="s">
        <v>285</v>
      </c>
      <c r="Y20" s="11" t="s">
        <v>285</v>
      </c>
      <c r="Z20" s="11" t="s">
        <v>285</v>
      </c>
      <c r="AA20" s="11" t="s">
        <v>285</v>
      </c>
      <c r="AB20" s="11" t="s">
        <v>285</v>
      </c>
      <c r="AC20" s="11" t="s">
        <v>285</v>
      </c>
      <c r="AD20" s="11" t="s">
        <v>285</v>
      </c>
      <c r="AE20" s="11" t="s">
        <v>285</v>
      </c>
      <c r="AF20" s="11" t="s">
        <v>285</v>
      </c>
      <c r="AG20" s="11" t="s">
        <v>285</v>
      </c>
      <c r="AH20" s="11">
        <v>0</v>
      </c>
      <c r="AI20" s="11">
        <v>0</v>
      </c>
      <c r="AJ20" s="11" t="s">
        <v>251</v>
      </c>
      <c r="AK20" s="45" t="s">
        <v>286</v>
      </c>
      <c r="AN20" s="22"/>
      <c r="AP20" s="11"/>
    </row>
    <row r="21" spans="1:42" s="362" customFormat="1" ht="13.5" customHeight="1">
      <c r="A21" s="209"/>
      <c r="B21" s="209"/>
      <c r="C21" s="425" t="s">
        <v>259</v>
      </c>
      <c r="D21" s="60" t="s">
        <v>285</v>
      </c>
      <c r="E21" s="60" t="s">
        <v>285</v>
      </c>
      <c r="F21" s="60" t="s">
        <v>285</v>
      </c>
      <c r="G21" s="60" t="s">
        <v>285</v>
      </c>
      <c r="H21" s="60" t="s">
        <v>285</v>
      </c>
      <c r="I21" s="60" t="s">
        <v>285</v>
      </c>
      <c r="J21" s="60" t="s">
        <v>285</v>
      </c>
      <c r="K21" s="60" t="s">
        <v>285</v>
      </c>
      <c r="L21" s="60" t="s">
        <v>285</v>
      </c>
      <c r="M21" s="60" t="s">
        <v>285</v>
      </c>
      <c r="N21" s="60" t="s">
        <v>285</v>
      </c>
      <c r="O21" s="60" t="s">
        <v>285</v>
      </c>
      <c r="P21" s="60" t="s">
        <v>285</v>
      </c>
      <c r="Q21" s="60" t="s">
        <v>285</v>
      </c>
      <c r="R21" s="60" t="s">
        <v>285</v>
      </c>
      <c r="S21" s="209"/>
      <c r="T21" s="209"/>
      <c r="U21" s="425" t="s">
        <v>259</v>
      </c>
      <c r="V21" s="60" t="s">
        <v>285</v>
      </c>
      <c r="W21" s="60" t="s">
        <v>285</v>
      </c>
      <c r="X21" s="60" t="s">
        <v>285</v>
      </c>
      <c r="Y21" s="60" t="s">
        <v>285</v>
      </c>
      <c r="Z21" s="60" t="s">
        <v>285</v>
      </c>
      <c r="AA21" s="60" t="s">
        <v>285</v>
      </c>
      <c r="AB21" s="60" t="s">
        <v>285</v>
      </c>
      <c r="AC21" s="60" t="s">
        <v>285</v>
      </c>
      <c r="AD21" s="60" t="s">
        <v>285</v>
      </c>
      <c r="AE21" s="60" t="s">
        <v>285</v>
      </c>
      <c r="AF21" s="60" t="s">
        <v>285</v>
      </c>
      <c r="AG21" s="60" t="s">
        <v>285</v>
      </c>
      <c r="AH21" s="60">
        <v>0</v>
      </c>
      <c r="AI21" s="60">
        <v>0</v>
      </c>
      <c r="AJ21" s="60" t="s">
        <v>251</v>
      </c>
      <c r="AK21" s="60" t="s">
        <v>286</v>
      </c>
      <c r="AL21" s="361"/>
      <c r="AM21" s="361"/>
      <c r="AN21" s="22"/>
      <c r="AO21" s="426"/>
      <c r="AP21" s="60"/>
    </row>
    <row r="22" spans="2:42" ht="14.25" thickBot="1">
      <c r="B22" s="18"/>
      <c r="C22" s="452" t="s">
        <v>1</v>
      </c>
      <c r="D22" s="62">
        <v>0</v>
      </c>
      <c r="E22" s="62">
        <v>0</v>
      </c>
      <c r="F22" s="62">
        <v>0</v>
      </c>
      <c r="G22" s="62">
        <v>0</v>
      </c>
      <c r="H22" s="62">
        <v>1</v>
      </c>
      <c r="I22" s="62">
        <v>1</v>
      </c>
      <c r="J22" s="62">
        <v>1</v>
      </c>
      <c r="K22" s="62">
        <v>2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62">
        <v>1</v>
      </c>
      <c r="R22" s="62">
        <v>0</v>
      </c>
      <c r="T22" s="18"/>
      <c r="U22" s="452" t="s">
        <v>1</v>
      </c>
      <c r="V22" s="62">
        <v>0</v>
      </c>
      <c r="W22" s="62">
        <v>0</v>
      </c>
      <c r="X22" s="62">
        <v>0</v>
      </c>
      <c r="Y22" s="62">
        <v>0</v>
      </c>
      <c r="Z22" s="62">
        <v>0</v>
      </c>
      <c r="AA22" s="62">
        <v>0</v>
      </c>
      <c r="AB22" s="62">
        <v>0</v>
      </c>
      <c r="AC22" s="62">
        <v>0</v>
      </c>
      <c r="AD22" s="62">
        <v>0</v>
      </c>
      <c r="AE22" s="62">
        <v>0</v>
      </c>
      <c r="AF22" s="62">
        <v>0</v>
      </c>
      <c r="AG22" s="62">
        <v>0</v>
      </c>
      <c r="AH22" s="62">
        <v>0</v>
      </c>
      <c r="AI22" s="62">
        <v>0</v>
      </c>
      <c r="AJ22" s="206">
        <f t="shared" si="0"/>
        <v>6</v>
      </c>
      <c r="AK22" s="453">
        <v>0.7317073170731708</v>
      </c>
      <c r="AL22" s="50"/>
      <c r="AN22" s="22"/>
      <c r="AP22" s="287"/>
    </row>
    <row r="23" spans="4:42" ht="6" customHeight="1"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V23" s="26"/>
      <c r="W23" s="26"/>
      <c r="X23" s="26"/>
      <c r="Y23" s="26"/>
      <c r="Z23" s="26"/>
      <c r="AA23" s="26"/>
      <c r="AB23" s="26"/>
      <c r="AC23" s="26"/>
      <c r="AD23" s="26"/>
      <c r="AE23" s="67"/>
      <c r="AF23" s="67"/>
      <c r="AG23" s="67"/>
      <c r="AH23" s="67"/>
      <c r="AI23" s="67"/>
      <c r="AJ23" s="204"/>
      <c r="AK23" s="449"/>
      <c r="AN23" s="22"/>
      <c r="AP23" s="287"/>
    </row>
    <row r="24" spans="2:42" ht="13.5">
      <c r="B24" s="10" t="s">
        <v>97</v>
      </c>
      <c r="C24" s="27" t="s">
        <v>116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2</v>
      </c>
      <c r="K24" s="7">
        <v>4</v>
      </c>
      <c r="L24" s="7">
        <v>10</v>
      </c>
      <c r="M24" s="7">
        <v>14</v>
      </c>
      <c r="N24" s="7">
        <v>12</v>
      </c>
      <c r="O24" s="7">
        <v>14</v>
      </c>
      <c r="P24" s="7">
        <v>15</v>
      </c>
      <c r="Q24" s="7">
        <v>15</v>
      </c>
      <c r="R24" s="7">
        <v>12</v>
      </c>
      <c r="T24" s="10" t="s">
        <v>97</v>
      </c>
      <c r="U24" s="27" t="s">
        <v>116</v>
      </c>
      <c r="V24" s="7">
        <v>5</v>
      </c>
      <c r="W24" s="7">
        <v>6</v>
      </c>
      <c r="X24" s="7">
        <v>11</v>
      </c>
      <c r="Y24" s="7">
        <v>10</v>
      </c>
      <c r="Z24" s="7">
        <v>6</v>
      </c>
      <c r="AA24" s="7">
        <v>7</v>
      </c>
      <c r="AB24" s="7">
        <v>13</v>
      </c>
      <c r="AC24" s="7">
        <v>11</v>
      </c>
      <c r="AD24" s="7">
        <v>9</v>
      </c>
      <c r="AE24" s="60">
        <v>5</v>
      </c>
      <c r="AF24" s="60">
        <v>3</v>
      </c>
      <c r="AG24" s="60">
        <v>4</v>
      </c>
      <c r="AH24" s="60">
        <v>4</v>
      </c>
      <c r="AI24" s="60">
        <v>5</v>
      </c>
      <c r="AJ24" s="58">
        <f t="shared" si="0"/>
        <v>197</v>
      </c>
      <c r="AK24" s="449">
        <v>24.024390243902438</v>
      </c>
      <c r="AM24" s="61"/>
      <c r="AN24" s="22"/>
      <c r="AP24" s="287"/>
    </row>
    <row r="25" spans="3:42" ht="13.5">
      <c r="C25" s="27" t="s">
        <v>117</v>
      </c>
      <c r="D25" s="7">
        <v>0</v>
      </c>
      <c r="E25" s="7">
        <v>0</v>
      </c>
      <c r="F25" s="7">
        <v>0</v>
      </c>
      <c r="G25" s="7">
        <v>0</v>
      </c>
      <c r="H25" s="7">
        <v>2</v>
      </c>
      <c r="I25" s="7">
        <v>7</v>
      </c>
      <c r="J25" s="7">
        <v>50</v>
      </c>
      <c r="K25" s="7">
        <v>96</v>
      </c>
      <c r="L25" s="7">
        <v>26</v>
      </c>
      <c r="M25" s="7">
        <v>11</v>
      </c>
      <c r="N25" s="7">
        <v>10</v>
      </c>
      <c r="O25" s="7">
        <v>11</v>
      </c>
      <c r="P25" s="7">
        <v>13</v>
      </c>
      <c r="Q25" s="7">
        <v>10</v>
      </c>
      <c r="R25" s="7">
        <v>11</v>
      </c>
      <c r="U25" s="27" t="s">
        <v>117</v>
      </c>
      <c r="V25" s="7">
        <v>7</v>
      </c>
      <c r="W25" s="7">
        <v>8</v>
      </c>
      <c r="X25" s="7">
        <v>7</v>
      </c>
      <c r="Y25" s="7">
        <v>12</v>
      </c>
      <c r="Z25" s="7">
        <v>6</v>
      </c>
      <c r="AA25" s="7">
        <v>6</v>
      </c>
      <c r="AB25" s="7">
        <v>9</v>
      </c>
      <c r="AC25" s="7">
        <v>11</v>
      </c>
      <c r="AD25" s="7">
        <v>9</v>
      </c>
      <c r="AE25" s="60">
        <v>6</v>
      </c>
      <c r="AF25" s="60">
        <v>6</v>
      </c>
      <c r="AG25" s="60">
        <v>4</v>
      </c>
      <c r="AH25" s="60">
        <v>8</v>
      </c>
      <c r="AI25" s="60">
        <v>2</v>
      </c>
      <c r="AJ25" s="58">
        <f t="shared" si="0"/>
        <v>348</v>
      </c>
      <c r="AK25" s="449">
        <v>42.4390243902439</v>
      </c>
      <c r="AN25" s="22"/>
      <c r="AP25" s="287"/>
    </row>
    <row r="26" spans="2:42" ht="14.25" thickBot="1">
      <c r="B26" s="18"/>
      <c r="C26" s="29" t="s">
        <v>1</v>
      </c>
      <c r="D26" s="63">
        <v>0</v>
      </c>
      <c r="E26" s="63">
        <v>0</v>
      </c>
      <c r="F26" s="63">
        <v>0</v>
      </c>
      <c r="G26" s="63">
        <v>0</v>
      </c>
      <c r="H26" s="63">
        <v>3</v>
      </c>
      <c r="I26" s="63">
        <v>5</v>
      </c>
      <c r="J26" s="63">
        <v>9</v>
      </c>
      <c r="K26" s="63">
        <v>49</v>
      </c>
      <c r="L26" s="63">
        <v>28</v>
      </c>
      <c r="M26" s="63">
        <v>26</v>
      </c>
      <c r="N26" s="63">
        <v>17</v>
      </c>
      <c r="O26" s="63">
        <v>17</v>
      </c>
      <c r="P26" s="63">
        <v>21</v>
      </c>
      <c r="Q26" s="63">
        <v>11</v>
      </c>
      <c r="R26" s="63">
        <v>12</v>
      </c>
      <c r="T26" s="18"/>
      <c r="U26" s="29" t="s">
        <v>1</v>
      </c>
      <c r="V26" s="63">
        <v>14</v>
      </c>
      <c r="W26" s="63">
        <v>10</v>
      </c>
      <c r="X26" s="63">
        <v>6</v>
      </c>
      <c r="Y26" s="63">
        <v>6</v>
      </c>
      <c r="Z26" s="63">
        <v>9</v>
      </c>
      <c r="AA26" s="63">
        <v>8</v>
      </c>
      <c r="AB26" s="63">
        <v>5</v>
      </c>
      <c r="AC26" s="63">
        <v>2</v>
      </c>
      <c r="AD26" s="63">
        <v>3</v>
      </c>
      <c r="AE26" s="62">
        <v>4</v>
      </c>
      <c r="AF26" s="62">
        <v>3</v>
      </c>
      <c r="AG26" s="62">
        <v>3</v>
      </c>
      <c r="AH26" s="62">
        <v>2</v>
      </c>
      <c r="AI26" s="62">
        <v>2</v>
      </c>
      <c r="AJ26" s="206">
        <f t="shared" si="0"/>
        <v>275</v>
      </c>
      <c r="AK26" s="453">
        <v>33.53658536585366</v>
      </c>
      <c r="AL26" s="50"/>
      <c r="AN26" s="22"/>
      <c r="AP26" s="287"/>
    </row>
    <row r="27" spans="3:42" ht="4.5" customHeight="1">
      <c r="C27" s="1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U27" s="1"/>
      <c r="V27" s="26"/>
      <c r="W27" s="26"/>
      <c r="X27" s="26"/>
      <c r="Y27" s="26"/>
      <c r="Z27" s="26"/>
      <c r="AA27" s="26"/>
      <c r="AB27" s="26"/>
      <c r="AC27" s="26"/>
      <c r="AD27" s="26"/>
      <c r="AE27" s="67"/>
      <c r="AF27" s="67"/>
      <c r="AG27" s="67"/>
      <c r="AH27" s="67"/>
      <c r="AI27" s="67"/>
      <c r="AJ27" s="204"/>
      <c r="AK27" s="449"/>
      <c r="AN27" s="22"/>
      <c r="AP27" s="287"/>
    </row>
    <row r="28" spans="2:42" ht="13.5">
      <c r="B28" s="10" t="s">
        <v>173</v>
      </c>
      <c r="C28" s="27" t="s">
        <v>19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1</v>
      </c>
      <c r="Q28" s="7">
        <v>0</v>
      </c>
      <c r="R28" s="7">
        <v>0</v>
      </c>
      <c r="T28" s="10" t="s">
        <v>173</v>
      </c>
      <c r="U28" s="27" t="s">
        <v>19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60">
        <v>0</v>
      </c>
      <c r="AF28" s="60">
        <v>0</v>
      </c>
      <c r="AG28" s="60">
        <v>0</v>
      </c>
      <c r="AH28" s="60">
        <v>0</v>
      </c>
      <c r="AI28" s="60">
        <v>0</v>
      </c>
      <c r="AJ28" s="58">
        <f t="shared" si="0"/>
        <v>1</v>
      </c>
      <c r="AK28" s="449">
        <v>0.12195121951219512</v>
      </c>
      <c r="AM28" s="61"/>
      <c r="AN28" s="22"/>
      <c r="AP28" s="287"/>
    </row>
    <row r="29" spans="2:42" ht="13.5">
      <c r="B29" s="64" t="s">
        <v>288</v>
      </c>
      <c r="C29" s="27" t="s">
        <v>289</v>
      </c>
      <c r="D29" s="7">
        <v>0</v>
      </c>
      <c r="E29" s="7">
        <v>0</v>
      </c>
      <c r="F29" s="7">
        <v>0</v>
      </c>
      <c r="G29" s="7">
        <v>0</v>
      </c>
      <c r="H29" s="7">
        <v>3</v>
      </c>
      <c r="I29" s="7">
        <v>6</v>
      </c>
      <c r="J29" s="7">
        <v>55</v>
      </c>
      <c r="K29" s="7">
        <v>98</v>
      </c>
      <c r="L29" s="7">
        <v>44</v>
      </c>
      <c r="M29" s="7">
        <v>41</v>
      </c>
      <c r="N29" s="7">
        <v>20</v>
      </c>
      <c r="O29" s="7">
        <v>30</v>
      </c>
      <c r="P29" s="7">
        <v>27</v>
      </c>
      <c r="Q29" s="7">
        <v>19</v>
      </c>
      <c r="R29" s="7">
        <v>19</v>
      </c>
      <c r="T29" s="64" t="s">
        <v>288</v>
      </c>
      <c r="U29" s="27" t="s">
        <v>289</v>
      </c>
      <c r="V29" s="7">
        <v>16</v>
      </c>
      <c r="W29" s="7">
        <v>14</v>
      </c>
      <c r="X29" s="7">
        <v>13</v>
      </c>
      <c r="Y29" s="7">
        <v>13</v>
      </c>
      <c r="Z29" s="7">
        <v>10</v>
      </c>
      <c r="AA29" s="7">
        <v>7</v>
      </c>
      <c r="AB29" s="7">
        <v>14</v>
      </c>
      <c r="AC29" s="7">
        <v>6</v>
      </c>
      <c r="AD29" s="7">
        <v>6</v>
      </c>
      <c r="AE29" s="60">
        <v>7</v>
      </c>
      <c r="AF29" s="60">
        <v>5</v>
      </c>
      <c r="AG29" s="60">
        <v>6</v>
      </c>
      <c r="AH29" s="60">
        <v>7</v>
      </c>
      <c r="AI29" s="60">
        <v>4</v>
      </c>
      <c r="AJ29" s="58">
        <f t="shared" si="0"/>
        <v>490</v>
      </c>
      <c r="AK29" s="449">
        <v>59.756097560975604</v>
      </c>
      <c r="AN29" s="22"/>
      <c r="AP29" s="287"/>
    </row>
    <row r="30" spans="3:42" ht="13.5">
      <c r="C30" s="27" t="s">
        <v>91</v>
      </c>
      <c r="D30" s="7">
        <v>0</v>
      </c>
      <c r="E30" s="7">
        <v>0</v>
      </c>
      <c r="F30" s="7">
        <v>0</v>
      </c>
      <c r="G30" s="7">
        <v>0</v>
      </c>
      <c r="H30" s="7">
        <v>2</v>
      </c>
      <c r="I30" s="7">
        <v>5</v>
      </c>
      <c r="J30" s="7">
        <v>3</v>
      </c>
      <c r="K30" s="7">
        <v>37</v>
      </c>
      <c r="L30" s="7">
        <v>14</v>
      </c>
      <c r="M30" s="7">
        <v>7</v>
      </c>
      <c r="N30" s="7">
        <v>13</v>
      </c>
      <c r="O30" s="7">
        <v>6</v>
      </c>
      <c r="P30" s="7">
        <v>12</v>
      </c>
      <c r="Q30" s="7">
        <v>8</v>
      </c>
      <c r="R30" s="7">
        <v>11</v>
      </c>
      <c r="U30" s="27" t="s">
        <v>91</v>
      </c>
      <c r="V30" s="7">
        <v>4</v>
      </c>
      <c r="W30" s="7">
        <v>7</v>
      </c>
      <c r="X30" s="7">
        <v>1</v>
      </c>
      <c r="Y30" s="7">
        <v>8</v>
      </c>
      <c r="Z30" s="7">
        <v>8</v>
      </c>
      <c r="AA30" s="7">
        <v>4</v>
      </c>
      <c r="AB30" s="7">
        <v>5</v>
      </c>
      <c r="AC30" s="7">
        <v>3</v>
      </c>
      <c r="AD30" s="7">
        <v>5</v>
      </c>
      <c r="AE30" s="60">
        <v>5</v>
      </c>
      <c r="AF30" s="60">
        <v>3</v>
      </c>
      <c r="AG30" s="60">
        <v>0</v>
      </c>
      <c r="AH30" s="60">
        <v>1</v>
      </c>
      <c r="AI30" s="60">
        <v>1</v>
      </c>
      <c r="AJ30" s="58">
        <f t="shared" si="0"/>
        <v>173</v>
      </c>
      <c r="AK30" s="449">
        <v>21.097560975609756</v>
      </c>
      <c r="AN30" s="22"/>
      <c r="AP30" s="287"/>
    </row>
    <row r="31" spans="3:42" ht="13.5">
      <c r="C31" s="27" t="s">
        <v>20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1</v>
      </c>
      <c r="J31" s="7">
        <v>3</v>
      </c>
      <c r="K31" s="7">
        <v>9</v>
      </c>
      <c r="L31" s="7">
        <v>4</v>
      </c>
      <c r="M31" s="7">
        <v>1</v>
      </c>
      <c r="N31" s="7">
        <v>5</v>
      </c>
      <c r="O31" s="7">
        <v>5</v>
      </c>
      <c r="P31" s="7">
        <v>3</v>
      </c>
      <c r="Q31" s="7">
        <v>4</v>
      </c>
      <c r="R31" s="7">
        <v>2</v>
      </c>
      <c r="U31" s="27" t="s">
        <v>20</v>
      </c>
      <c r="V31" s="7">
        <v>5</v>
      </c>
      <c r="W31" s="7">
        <v>1</v>
      </c>
      <c r="X31" s="7">
        <v>5</v>
      </c>
      <c r="Y31" s="7">
        <v>2</v>
      </c>
      <c r="Z31" s="7">
        <v>2</v>
      </c>
      <c r="AA31" s="7">
        <v>8</v>
      </c>
      <c r="AB31" s="7">
        <v>6</v>
      </c>
      <c r="AC31" s="7">
        <v>10</v>
      </c>
      <c r="AD31" s="7">
        <v>7</v>
      </c>
      <c r="AE31" s="60">
        <v>2</v>
      </c>
      <c r="AF31" s="60">
        <v>1</v>
      </c>
      <c r="AG31" s="60">
        <v>2</v>
      </c>
      <c r="AH31" s="60">
        <v>5</v>
      </c>
      <c r="AI31" s="60">
        <v>4</v>
      </c>
      <c r="AJ31" s="58">
        <f t="shared" si="0"/>
        <v>97</v>
      </c>
      <c r="AK31" s="449">
        <v>11.829268292682926</v>
      </c>
      <c r="AN31" s="22"/>
      <c r="AP31" s="287"/>
    </row>
    <row r="32" spans="3:42" ht="13.5">
      <c r="C32" s="27" t="s">
        <v>21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1</v>
      </c>
      <c r="M32" s="7">
        <v>1</v>
      </c>
      <c r="N32" s="7">
        <v>0</v>
      </c>
      <c r="O32" s="7">
        <v>0</v>
      </c>
      <c r="P32" s="7">
        <v>0</v>
      </c>
      <c r="Q32" s="7">
        <v>0</v>
      </c>
      <c r="R32" s="7">
        <v>1</v>
      </c>
      <c r="U32" s="27" t="s">
        <v>21</v>
      </c>
      <c r="V32" s="7">
        <v>1</v>
      </c>
      <c r="W32" s="7">
        <v>0</v>
      </c>
      <c r="X32" s="7">
        <v>0</v>
      </c>
      <c r="Y32" s="7">
        <v>1</v>
      </c>
      <c r="Z32" s="7">
        <v>0</v>
      </c>
      <c r="AA32" s="7">
        <v>1</v>
      </c>
      <c r="AB32" s="7">
        <v>1</v>
      </c>
      <c r="AC32" s="7">
        <v>1</v>
      </c>
      <c r="AD32" s="7">
        <v>0</v>
      </c>
      <c r="AE32" s="60">
        <v>0</v>
      </c>
      <c r="AF32" s="60">
        <v>0</v>
      </c>
      <c r="AG32" s="60">
        <v>1</v>
      </c>
      <c r="AH32" s="60">
        <v>0</v>
      </c>
      <c r="AI32" s="60">
        <v>0</v>
      </c>
      <c r="AJ32" s="58">
        <f t="shared" si="0"/>
        <v>9</v>
      </c>
      <c r="AK32" s="449">
        <v>1.097560975609756</v>
      </c>
      <c r="AN32" s="22"/>
      <c r="AP32" s="287"/>
    </row>
    <row r="33" spans="3:42" ht="13.5">
      <c r="C33" s="27" t="s">
        <v>22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5</v>
      </c>
      <c r="L33" s="7">
        <v>1</v>
      </c>
      <c r="M33" s="7">
        <v>1</v>
      </c>
      <c r="N33" s="7">
        <v>1</v>
      </c>
      <c r="O33" s="7">
        <v>1</v>
      </c>
      <c r="P33" s="7">
        <v>5</v>
      </c>
      <c r="Q33" s="7">
        <v>4</v>
      </c>
      <c r="R33" s="7">
        <v>1</v>
      </c>
      <c r="U33" s="27" t="s">
        <v>22</v>
      </c>
      <c r="V33" s="7">
        <v>0</v>
      </c>
      <c r="W33" s="7">
        <v>0</v>
      </c>
      <c r="X33" s="7">
        <v>4</v>
      </c>
      <c r="Y33" s="7">
        <v>2</v>
      </c>
      <c r="Z33" s="7">
        <v>0</v>
      </c>
      <c r="AA33" s="7">
        <v>0</v>
      </c>
      <c r="AB33" s="7">
        <v>1</v>
      </c>
      <c r="AC33" s="7">
        <v>3</v>
      </c>
      <c r="AD33" s="7">
        <v>3</v>
      </c>
      <c r="AE33" s="60">
        <v>1</v>
      </c>
      <c r="AF33" s="60">
        <v>1</v>
      </c>
      <c r="AG33" s="60">
        <v>2</v>
      </c>
      <c r="AH33" s="60">
        <v>0</v>
      </c>
      <c r="AI33" s="60">
        <v>0</v>
      </c>
      <c r="AJ33" s="58">
        <f t="shared" si="0"/>
        <v>36</v>
      </c>
      <c r="AK33" s="449">
        <v>4.390243902439024</v>
      </c>
      <c r="AN33" s="22"/>
      <c r="AP33" s="287"/>
    </row>
    <row r="34" spans="3:42" ht="13.5">
      <c r="C34" s="27" t="s">
        <v>23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1</v>
      </c>
      <c r="Q34" s="7">
        <v>0</v>
      </c>
      <c r="R34" s="7">
        <v>0</v>
      </c>
      <c r="U34" s="27" t="s">
        <v>23</v>
      </c>
      <c r="V34" s="7">
        <v>0</v>
      </c>
      <c r="W34" s="7">
        <v>2</v>
      </c>
      <c r="X34" s="7">
        <v>1</v>
      </c>
      <c r="Y34" s="7">
        <v>1</v>
      </c>
      <c r="Z34" s="7">
        <v>1</v>
      </c>
      <c r="AA34" s="7">
        <v>1</v>
      </c>
      <c r="AB34" s="7">
        <v>0</v>
      </c>
      <c r="AC34" s="7">
        <v>1</v>
      </c>
      <c r="AD34" s="7">
        <v>0</v>
      </c>
      <c r="AE34" s="60">
        <v>0</v>
      </c>
      <c r="AF34" s="60">
        <v>1</v>
      </c>
      <c r="AG34" s="60">
        <v>0</v>
      </c>
      <c r="AH34" s="60">
        <v>1</v>
      </c>
      <c r="AI34" s="60">
        <v>0</v>
      </c>
      <c r="AJ34" s="58">
        <f t="shared" si="0"/>
        <v>10</v>
      </c>
      <c r="AK34" s="449">
        <v>1.2195121951219512</v>
      </c>
      <c r="AN34" s="22"/>
      <c r="AP34" s="287"/>
    </row>
    <row r="35" spans="1:42" ht="14.25" thickBot="1">
      <c r="A35" s="18"/>
      <c r="C35" s="27" t="s">
        <v>9</v>
      </c>
      <c r="D35" s="63">
        <v>0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0</v>
      </c>
      <c r="M35" s="63">
        <v>0</v>
      </c>
      <c r="N35" s="63">
        <v>0</v>
      </c>
      <c r="O35" s="63">
        <v>0</v>
      </c>
      <c r="P35" s="63">
        <v>0</v>
      </c>
      <c r="Q35" s="63">
        <v>1</v>
      </c>
      <c r="R35" s="63">
        <v>1</v>
      </c>
      <c r="S35" s="18"/>
      <c r="U35" s="27" t="s">
        <v>9</v>
      </c>
      <c r="V35" s="63">
        <v>0</v>
      </c>
      <c r="W35" s="63">
        <v>0</v>
      </c>
      <c r="X35" s="63">
        <v>0</v>
      </c>
      <c r="Y35" s="63">
        <v>1</v>
      </c>
      <c r="Z35" s="63">
        <v>0</v>
      </c>
      <c r="AA35" s="63">
        <v>0</v>
      </c>
      <c r="AB35" s="63">
        <v>0</v>
      </c>
      <c r="AC35" s="63">
        <v>0</v>
      </c>
      <c r="AD35" s="63">
        <v>0</v>
      </c>
      <c r="AE35" s="62">
        <v>0</v>
      </c>
      <c r="AF35" s="62">
        <v>1</v>
      </c>
      <c r="AG35" s="62">
        <v>0</v>
      </c>
      <c r="AH35" s="62">
        <v>0</v>
      </c>
      <c r="AI35" s="62">
        <v>0</v>
      </c>
      <c r="AJ35" s="206">
        <f t="shared" si="0"/>
        <v>4</v>
      </c>
      <c r="AK35" s="453">
        <v>0.4878048780487805</v>
      </c>
      <c r="AL35" s="50"/>
      <c r="AN35" s="22"/>
      <c r="AP35" s="287"/>
    </row>
    <row r="36" spans="1:42" ht="12.75" customHeight="1">
      <c r="A36" s="20" t="s">
        <v>90</v>
      </c>
      <c r="B36" s="21"/>
      <c r="C36" s="21" t="s">
        <v>16</v>
      </c>
      <c r="D36" s="38">
        <v>0</v>
      </c>
      <c r="E36" s="38">
        <v>0</v>
      </c>
      <c r="F36" s="38">
        <v>2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5</v>
      </c>
      <c r="M36" s="38">
        <v>4</v>
      </c>
      <c r="N36" s="38">
        <v>9</v>
      </c>
      <c r="O36" s="38">
        <v>8</v>
      </c>
      <c r="P36" s="38">
        <v>14</v>
      </c>
      <c r="Q36" s="38">
        <v>6</v>
      </c>
      <c r="R36" s="38">
        <v>21</v>
      </c>
      <c r="S36" s="20" t="s">
        <v>90</v>
      </c>
      <c r="T36" s="21"/>
      <c r="U36" s="21" t="s">
        <v>16</v>
      </c>
      <c r="V36" s="38">
        <v>16</v>
      </c>
      <c r="W36" s="38">
        <v>14</v>
      </c>
      <c r="X36" s="38">
        <v>13</v>
      </c>
      <c r="Y36" s="38">
        <v>12</v>
      </c>
      <c r="Z36" s="38">
        <v>10</v>
      </c>
      <c r="AA36" s="38">
        <v>9</v>
      </c>
      <c r="AB36" s="38">
        <v>9</v>
      </c>
      <c r="AC36" s="38">
        <v>16</v>
      </c>
      <c r="AD36" s="38">
        <v>14</v>
      </c>
      <c r="AE36" s="211">
        <v>7</v>
      </c>
      <c r="AF36" s="211">
        <v>2</v>
      </c>
      <c r="AG36" s="211">
        <f>SUM(AG38:AG54)</f>
        <v>12</v>
      </c>
      <c r="AH36" s="211">
        <f>SUM(AH38:AH49)</f>
        <v>5</v>
      </c>
      <c r="AI36" s="211">
        <f>SUM(AI38:AI49)</f>
        <v>2</v>
      </c>
      <c r="AJ36" s="38">
        <f t="shared" si="0"/>
        <v>210</v>
      </c>
      <c r="AK36" s="457">
        <v>100</v>
      </c>
      <c r="AN36" s="22"/>
      <c r="AP36" s="287"/>
    </row>
    <row r="37" spans="3:42" ht="6" customHeight="1">
      <c r="C37" s="57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U37" s="57"/>
      <c r="V37" s="58"/>
      <c r="W37" s="58"/>
      <c r="X37" s="58"/>
      <c r="Y37" s="58"/>
      <c r="Z37" s="58"/>
      <c r="AA37" s="58"/>
      <c r="AB37" s="58"/>
      <c r="AC37" s="58"/>
      <c r="AD37" s="58"/>
      <c r="AE37" s="60"/>
      <c r="AF37" s="60"/>
      <c r="AG37" s="60"/>
      <c r="AH37" s="60"/>
      <c r="AI37" s="60"/>
      <c r="AJ37" s="58"/>
      <c r="AK37" s="454"/>
      <c r="AN37" s="22"/>
      <c r="AP37" s="287"/>
    </row>
    <row r="38" spans="2:42" ht="13.5">
      <c r="B38" s="10" t="s">
        <v>115</v>
      </c>
      <c r="C38" s="59" t="s">
        <v>7</v>
      </c>
      <c r="D38" s="60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T38" s="10" t="s">
        <v>115</v>
      </c>
      <c r="U38" s="59" t="s">
        <v>7</v>
      </c>
      <c r="V38" s="60">
        <v>0</v>
      </c>
      <c r="W38" s="60">
        <v>0</v>
      </c>
      <c r="X38" s="60">
        <v>0</v>
      </c>
      <c r="Y38" s="60">
        <v>0</v>
      </c>
      <c r="Z38" s="60">
        <v>0</v>
      </c>
      <c r="AA38" s="60">
        <v>0</v>
      </c>
      <c r="AB38" s="60">
        <v>0</v>
      </c>
      <c r="AC38" s="60">
        <v>0</v>
      </c>
      <c r="AD38" s="60">
        <v>0</v>
      </c>
      <c r="AE38" s="60">
        <v>0</v>
      </c>
      <c r="AF38" s="60">
        <v>0</v>
      </c>
      <c r="AG38" s="60">
        <v>0</v>
      </c>
      <c r="AH38" s="60">
        <v>0</v>
      </c>
      <c r="AI38" s="60">
        <v>0</v>
      </c>
      <c r="AJ38" s="58">
        <f t="shared" si="0"/>
        <v>0</v>
      </c>
      <c r="AK38" s="454">
        <v>0</v>
      </c>
      <c r="AL38" s="50"/>
      <c r="AM38" s="61"/>
      <c r="AN38" s="22"/>
      <c r="AP38" s="287"/>
    </row>
    <row r="39" spans="3:42" ht="13.5">
      <c r="C39" s="420" t="s">
        <v>6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U39" s="420" t="s">
        <v>6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C39" s="11">
        <v>0</v>
      </c>
      <c r="AD39" s="11">
        <v>0</v>
      </c>
      <c r="AE39" s="11">
        <v>0</v>
      </c>
      <c r="AF39" s="11">
        <v>0</v>
      </c>
      <c r="AG39" s="11">
        <v>0</v>
      </c>
      <c r="AH39" s="11">
        <v>0</v>
      </c>
      <c r="AI39" s="11">
        <v>0</v>
      </c>
      <c r="AJ39" s="45">
        <f t="shared" si="0"/>
        <v>0</v>
      </c>
      <c r="AK39" s="455">
        <v>0</v>
      </c>
      <c r="AL39" s="50"/>
      <c r="AN39" s="22"/>
      <c r="AP39" s="287"/>
    </row>
    <row r="40" spans="3:42" ht="13.5">
      <c r="C40" s="420" t="s">
        <v>105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1</v>
      </c>
      <c r="M40" s="11">
        <v>0</v>
      </c>
      <c r="N40" s="11">
        <v>1</v>
      </c>
      <c r="O40" s="11">
        <v>0</v>
      </c>
      <c r="P40" s="11">
        <v>0</v>
      </c>
      <c r="Q40" s="11">
        <v>0</v>
      </c>
      <c r="R40" s="11">
        <v>0</v>
      </c>
      <c r="U40" s="420" t="s">
        <v>105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11">
        <v>0</v>
      </c>
      <c r="AE40" s="11">
        <v>0</v>
      </c>
      <c r="AF40" s="11">
        <v>0</v>
      </c>
      <c r="AG40" s="11">
        <v>0</v>
      </c>
      <c r="AH40" s="11">
        <v>0</v>
      </c>
      <c r="AI40" s="11">
        <v>0</v>
      </c>
      <c r="AJ40" s="45">
        <f t="shared" si="0"/>
        <v>2</v>
      </c>
      <c r="AK40" s="455">
        <v>0.9523809523809524</v>
      </c>
      <c r="AL40" s="50"/>
      <c r="AN40" s="22"/>
      <c r="AP40" s="287"/>
    </row>
    <row r="41" spans="3:42" ht="13.5">
      <c r="C41" s="422" t="s">
        <v>106</v>
      </c>
      <c r="D41" s="60">
        <v>0</v>
      </c>
      <c r="E41" s="60">
        <v>0</v>
      </c>
      <c r="F41" s="60">
        <v>0</v>
      </c>
      <c r="G41" s="60">
        <v>0</v>
      </c>
      <c r="H41" s="60">
        <v>0</v>
      </c>
      <c r="I41" s="60">
        <v>0</v>
      </c>
      <c r="J41" s="60">
        <v>0</v>
      </c>
      <c r="K41" s="60">
        <v>0</v>
      </c>
      <c r="L41" s="60">
        <v>2</v>
      </c>
      <c r="M41" s="60">
        <v>1</v>
      </c>
      <c r="N41" s="60">
        <v>1</v>
      </c>
      <c r="O41" s="60">
        <v>0</v>
      </c>
      <c r="P41" s="60">
        <v>4</v>
      </c>
      <c r="Q41" s="60">
        <v>0</v>
      </c>
      <c r="R41" s="60">
        <v>5</v>
      </c>
      <c r="U41" s="422" t="s">
        <v>106</v>
      </c>
      <c r="V41" s="60">
        <v>1</v>
      </c>
      <c r="W41" s="60">
        <v>0</v>
      </c>
      <c r="X41" s="60">
        <v>1</v>
      </c>
      <c r="Y41" s="60">
        <v>1</v>
      </c>
      <c r="Z41" s="60">
        <v>0</v>
      </c>
      <c r="AA41" s="60">
        <v>1</v>
      </c>
      <c r="AB41" s="60">
        <v>0</v>
      </c>
      <c r="AC41" s="60">
        <v>0</v>
      </c>
      <c r="AD41" s="60">
        <v>0</v>
      </c>
      <c r="AE41" s="60">
        <v>1</v>
      </c>
      <c r="AF41" s="60">
        <v>0</v>
      </c>
      <c r="AG41" s="60">
        <v>0</v>
      </c>
      <c r="AH41" s="60">
        <v>1</v>
      </c>
      <c r="AI41" s="60">
        <v>0</v>
      </c>
      <c r="AJ41" s="58">
        <f t="shared" si="0"/>
        <v>19</v>
      </c>
      <c r="AK41" s="454">
        <v>9.047619047619047</v>
      </c>
      <c r="AN41" s="22"/>
      <c r="AP41" s="287"/>
    </row>
    <row r="42" spans="3:42" ht="13.5">
      <c r="C42" s="422" t="s">
        <v>107</v>
      </c>
      <c r="D42" s="60">
        <v>0</v>
      </c>
      <c r="E42" s="60">
        <v>0</v>
      </c>
      <c r="F42" s="60">
        <v>1</v>
      </c>
      <c r="G42" s="60">
        <v>0</v>
      </c>
      <c r="H42" s="60">
        <v>0</v>
      </c>
      <c r="I42" s="60">
        <v>0</v>
      </c>
      <c r="J42" s="60">
        <v>0</v>
      </c>
      <c r="K42" s="60">
        <v>0</v>
      </c>
      <c r="L42" s="60">
        <v>2</v>
      </c>
      <c r="M42" s="60">
        <v>2</v>
      </c>
      <c r="N42" s="60">
        <v>5</v>
      </c>
      <c r="O42" s="60">
        <v>3</v>
      </c>
      <c r="P42" s="60">
        <v>4</v>
      </c>
      <c r="Q42" s="60">
        <v>2</v>
      </c>
      <c r="R42" s="60">
        <v>5</v>
      </c>
      <c r="U42" s="422" t="s">
        <v>107</v>
      </c>
      <c r="V42" s="60">
        <v>5</v>
      </c>
      <c r="W42" s="60">
        <v>5</v>
      </c>
      <c r="X42" s="60">
        <v>3</v>
      </c>
      <c r="Y42" s="60">
        <v>2</v>
      </c>
      <c r="Z42" s="60">
        <v>2</v>
      </c>
      <c r="AA42" s="60">
        <v>1</v>
      </c>
      <c r="AB42" s="60">
        <v>1</v>
      </c>
      <c r="AC42" s="60">
        <v>2</v>
      </c>
      <c r="AD42" s="60">
        <v>2</v>
      </c>
      <c r="AE42" s="60">
        <v>0</v>
      </c>
      <c r="AF42" s="60">
        <v>1</v>
      </c>
      <c r="AG42" s="60">
        <v>0</v>
      </c>
      <c r="AH42" s="60">
        <v>0</v>
      </c>
      <c r="AI42" s="60">
        <v>0</v>
      </c>
      <c r="AJ42" s="58">
        <f t="shared" si="0"/>
        <v>48</v>
      </c>
      <c r="AK42" s="454">
        <v>22.857142857142858</v>
      </c>
      <c r="AN42" s="22"/>
      <c r="AP42" s="287"/>
    </row>
    <row r="43" spans="3:42" ht="13.5">
      <c r="C43" s="420" t="s">
        <v>108</v>
      </c>
      <c r="D43" s="11">
        <v>0</v>
      </c>
      <c r="E43" s="11">
        <v>0</v>
      </c>
      <c r="F43" s="11">
        <v>1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1</v>
      </c>
      <c r="O43" s="11">
        <v>2</v>
      </c>
      <c r="P43" s="11">
        <v>4</v>
      </c>
      <c r="Q43" s="11">
        <v>2</v>
      </c>
      <c r="R43" s="11">
        <v>7</v>
      </c>
      <c r="U43" s="420" t="s">
        <v>108</v>
      </c>
      <c r="V43" s="11">
        <v>2</v>
      </c>
      <c r="W43" s="11">
        <v>5</v>
      </c>
      <c r="X43" s="11">
        <v>5</v>
      </c>
      <c r="Y43" s="11">
        <v>3</v>
      </c>
      <c r="Z43" s="11">
        <v>1</v>
      </c>
      <c r="AA43" s="11">
        <v>1</v>
      </c>
      <c r="AB43" s="11">
        <v>1</v>
      </c>
      <c r="AC43" s="11">
        <v>7</v>
      </c>
      <c r="AD43" s="11">
        <v>4</v>
      </c>
      <c r="AE43" s="11">
        <v>2</v>
      </c>
      <c r="AF43" s="11">
        <v>1</v>
      </c>
      <c r="AG43" s="11">
        <v>2</v>
      </c>
      <c r="AH43" s="11">
        <v>0</v>
      </c>
      <c r="AI43" s="11">
        <v>0</v>
      </c>
      <c r="AJ43" s="45">
        <f t="shared" si="0"/>
        <v>51</v>
      </c>
      <c r="AK43" s="455">
        <v>24.285714285714285</v>
      </c>
      <c r="AN43" s="22"/>
      <c r="AP43" s="287"/>
    </row>
    <row r="44" spans="3:42" ht="13.5">
      <c r="C44" s="420" t="s">
        <v>109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1</v>
      </c>
      <c r="N44" s="11">
        <v>1</v>
      </c>
      <c r="O44" s="11">
        <v>1</v>
      </c>
      <c r="P44" s="11">
        <v>1</v>
      </c>
      <c r="Q44" s="11">
        <v>2</v>
      </c>
      <c r="R44" s="11">
        <v>2</v>
      </c>
      <c r="U44" s="420" t="s">
        <v>109</v>
      </c>
      <c r="V44" s="11">
        <v>5</v>
      </c>
      <c r="W44" s="11">
        <v>3</v>
      </c>
      <c r="X44" s="11">
        <v>2</v>
      </c>
      <c r="Y44" s="11">
        <v>5</v>
      </c>
      <c r="Z44" s="11">
        <v>3</v>
      </c>
      <c r="AA44" s="11">
        <v>2</v>
      </c>
      <c r="AB44" s="11">
        <v>1</v>
      </c>
      <c r="AC44" s="11">
        <v>2</v>
      </c>
      <c r="AD44" s="11">
        <v>3</v>
      </c>
      <c r="AE44" s="11">
        <v>2</v>
      </c>
      <c r="AF44" s="11">
        <v>0</v>
      </c>
      <c r="AG44" s="11">
        <v>2</v>
      </c>
      <c r="AH44" s="11">
        <v>2</v>
      </c>
      <c r="AI44" s="11">
        <v>0</v>
      </c>
      <c r="AJ44" s="45">
        <f t="shared" si="0"/>
        <v>40</v>
      </c>
      <c r="AK44" s="455">
        <v>19.047619047619047</v>
      </c>
      <c r="AN44" s="22"/>
      <c r="AP44" s="287"/>
    </row>
    <row r="45" spans="3:42" ht="13.5">
      <c r="C45" s="59" t="s">
        <v>110</v>
      </c>
      <c r="D45" s="60">
        <v>0</v>
      </c>
      <c r="E45" s="60">
        <v>0</v>
      </c>
      <c r="F45" s="60">
        <v>0</v>
      </c>
      <c r="G45" s="60">
        <v>0</v>
      </c>
      <c r="H45" s="60">
        <v>0</v>
      </c>
      <c r="I45" s="60">
        <v>0</v>
      </c>
      <c r="J45" s="60">
        <v>0</v>
      </c>
      <c r="K45" s="60">
        <v>0</v>
      </c>
      <c r="L45" s="60">
        <v>0</v>
      </c>
      <c r="M45" s="60">
        <v>0</v>
      </c>
      <c r="N45" s="60">
        <v>0</v>
      </c>
      <c r="O45" s="60">
        <v>2</v>
      </c>
      <c r="P45" s="60">
        <v>1</v>
      </c>
      <c r="Q45" s="60">
        <v>0</v>
      </c>
      <c r="R45" s="60">
        <v>1</v>
      </c>
      <c r="U45" s="59" t="s">
        <v>110</v>
      </c>
      <c r="V45" s="60">
        <v>3</v>
      </c>
      <c r="W45" s="60">
        <v>0</v>
      </c>
      <c r="X45" s="60">
        <v>1</v>
      </c>
      <c r="Y45" s="60">
        <v>1</v>
      </c>
      <c r="Z45" s="60">
        <v>3</v>
      </c>
      <c r="AA45" s="60">
        <v>3</v>
      </c>
      <c r="AB45" s="60">
        <v>5</v>
      </c>
      <c r="AC45" s="60">
        <v>2</v>
      </c>
      <c r="AD45" s="60">
        <v>3</v>
      </c>
      <c r="AE45" s="60">
        <v>0</v>
      </c>
      <c r="AF45" s="60">
        <v>0</v>
      </c>
      <c r="AG45" s="60">
        <v>4</v>
      </c>
      <c r="AH45" s="60">
        <v>0</v>
      </c>
      <c r="AI45" s="60">
        <v>2</v>
      </c>
      <c r="AJ45" s="58">
        <f t="shared" si="0"/>
        <v>31</v>
      </c>
      <c r="AK45" s="454">
        <v>14.761904761904763</v>
      </c>
      <c r="AN45" s="22"/>
      <c r="AP45" s="287"/>
    </row>
    <row r="46" spans="3:42" ht="13.5">
      <c r="C46" s="59" t="s">
        <v>111</v>
      </c>
      <c r="D46" s="60">
        <v>0</v>
      </c>
      <c r="E46" s="60">
        <v>0</v>
      </c>
      <c r="F46" s="60">
        <v>0</v>
      </c>
      <c r="G46" s="60">
        <v>0</v>
      </c>
      <c r="H46" s="60">
        <v>0</v>
      </c>
      <c r="I46" s="60">
        <v>0</v>
      </c>
      <c r="J46" s="60">
        <v>0</v>
      </c>
      <c r="K46" s="60">
        <v>0</v>
      </c>
      <c r="L46" s="60">
        <v>0</v>
      </c>
      <c r="M46" s="60">
        <v>0</v>
      </c>
      <c r="N46" s="60">
        <v>0</v>
      </c>
      <c r="O46" s="60">
        <v>0</v>
      </c>
      <c r="P46" s="60">
        <v>0</v>
      </c>
      <c r="Q46" s="60">
        <v>0</v>
      </c>
      <c r="R46" s="60">
        <v>1</v>
      </c>
      <c r="U46" s="59" t="s">
        <v>111</v>
      </c>
      <c r="V46" s="60">
        <v>0</v>
      </c>
      <c r="W46" s="60">
        <v>1</v>
      </c>
      <c r="X46" s="60">
        <v>1</v>
      </c>
      <c r="Y46" s="60">
        <v>0</v>
      </c>
      <c r="Z46" s="60">
        <v>1</v>
      </c>
      <c r="AA46" s="60">
        <v>0</v>
      </c>
      <c r="AB46" s="60">
        <v>0</v>
      </c>
      <c r="AC46" s="60">
        <v>3</v>
      </c>
      <c r="AD46" s="60">
        <v>1</v>
      </c>
      <c r="AE46" s="60">
        <v>1</v>
      </c>
      <c r="AF46" s="60">
        <v>0</v>
      </c>
      <c r="AG46" s="60">
        <v>2</v>
      </c>
      <c r="AH46" s="60">
        <v>0</v>
      </c>
      <c r="AI46" s="60">
        <v>0</v>
      </c>
      <c r="AJ46" s="58">
        <f t="shared" si="0"/>
        <v>11</v>
      </c>
      <c r="AK46" s="454">
        <v>5.238095238095238</v>
      </c>
      <c r="AN46" s="22"/>
      <c r="AP46" s="287"/>
    </row>
    <row r="47" spans="3:42" ht="13.5">
      <c r="C47" s="423" t="s">
        <v>112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U47" s="423" t="s">
        <v>112</v>
      </c>
      <c r="V47" s="11">
        <v>0</v>
      </c>
      <c r="W47" s="11">
        <v>0</v>
      </c>
      <c r="X47" s="11">
        <v>0</v>
      </c>
      <c r="Y47" s="11">
        <v>0</v>
      </c>
      <c r="Z47" s="11">
        <v>0</v>
      </c>
      <c r="AA47" s="11">
        <v>1</v>
      </c>
      <c r="AB47" s="11">
        <v>1</v>
      </c>
      <c r="AC47" s="11">
        <v>0</v>
      </c>
      <c r="AD47" s="11">
        <v>0</v>
      </c>
      <c r="AE47" s="11">
        <v>1</v>
      </c>
      <c r="AF47" s="11">
        <v>0</v>
      </c>
      <c r="AG47" s="11">
        <v>2</v>
      </c>
      <c r="AH47" s="11">
        <v>1</v>
      </c>
      <c r="AI47" s="11">
        <v>0</v>
      </c>
      <c r="AJ47" s="45">
        <f t="shared" si="0"/>
        <v>6</v>
      </c>
      <c r="AK47" s="455">
        <v>2.857142857142857</v>
      </c>
      <c r="AN47" s="22"/>
      <c r="AP47" s="287"/>
    </row>
    <row r="48" spans="3:42" ht="13.5">
      <c r="C48" s="423" t="s">
        <v>113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U48" s="423" t="s">
        <v>113</v>
      </c>
      <c r="V48" s="11">
        <v>0</v>
      </c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11">
        <v>0</v>
      </c>
      <c r="AC48" s="11">
        <v>0</v>
      </c>
      <c r="AD48" s="11">
        <v>0</v>
      </c>
      <c r="AE48" s="11">
        <v>0</v>
      </c>
      <c r="AF48" s="11">
        <v>0</v>
      </c>
      <c r="AG48" s="11">
        <v>0</v>
      </c>
      <c r="AH48" s="11">
        <v>1</v>
      </c>
      <c r="AI48" s="11">
        <v>0</v>
      </c>
      <c r="AJ48" s="45">
        <f t="shared" si="0"/>
        <v>1</v>
      </c>
      <c r="AK48" s="455">
        <v>0.4761904761904762</v>
      </c>
      <c r="AN48" s="22"/>
      <c r="AP48" s="287"/>
    </row>
    <row r="49" spans="3:42" ht="13.5">
      <c r="C49" s="59" t="s">
        <v>140</v>
      </c>
      <c r="D49" s="60">
        <v>0</v>
      </c>
      <c r="E49" s="60">
        <v>0</v>
      </c>
      <c r="F49" s="60">
        <v>0</v>
      </c>
      <c r="G49" s="60">
        <v>0</v>
      </c>
      <c r="H49" s="60">
        <v>0</v>
      </c>
      <c r="I49" s="60">
        <v>0</v>
      </c>
      <c r="J49" s="60">
        <v>0</v>
      </c>
      <c r="K49" s="60">
        <v>0</v>
      </c>
      <c r="L49" s="60">
        <v>0</v>
      </c>
      <c r="M49" s="60">
        <v>0</v>
      </c>
      <c r="N49" s="60">
        <v>0</v>
      </c>
      <c r="O49" s="60">
        <v>0</v>
      </c>
      <c r="P49" s="60">
        <v>0</v>
      </c>
      <c r="Q49" s="60">
        <v>0</v>
      </c>
      <c r="R49" s="60">
        <v>0</v>
      </c>
      <c r="U49" s="59" t="s">
        <v>140</v>
      </c>
      <c r="V49" s="60">
        <v>0</v>
      </c>
      <c r="W49" s="60">
        <v>0</v>
      </c>
      <c r="X49" s="60">
        <v>0</v>
      </c>
      <c r="Y49" s="60">
        <v>0</v>
      </c>
      <c r="Z49" s="60">
        <v>0</v>
      </c>
      <c r="AA49" s="60">
        <v>0</v>
      </c>
      <c r="AB49" s="60">
        <v>0</v>
      </c>
      <c r="AC49" s="60">
        <v>0</v>
      </c>
      <c r="AD49" s="60">
        <v>1</v>
      </c>
      <c r="AE49" s="60">
        <v>0</v>
      </c>
      <c r="AF49" s="60">
        <v>0</v>
      </c>
      <c r="AG49" s="60">
        <v>0</v>
      </c>
      <c r="AH49" s="60">
        <v>0</v>
      </c>
      <c r="AI49" s="60">
        <v>0</v>
      </c>
      <c r="AJ49" s="58">
        <f t="shared" si="0"/>
        <v>1</v>
      </c>
      <c r="AK49" s="454">
        <v>0.4761904761904762</v>
      </c>
      <c r="AN49" s="22"/>
      <c r="AP49" s="287"/>
    </row>
    <row r="50" spans="1:42" s="458" customFormat="1" ht="13.5" customHeight="1">
      <c r="A50" s="424"/>
      <c r="B50" s="424"/>
      <c r="C50" s="425" t="s">
        <v>284</v>
      </c>
      <c r="D50" s="60" t="s">
        <v>285</v>
      </c>
      <c r="E50" s="60" t="s">
        <v>285</v>
      </c>
      <c r="F50" s="60" t="s">
        <v>285</v>
      </c>
      <c r="G50" s="60" t="s">
        <v>285</v>
      </c>
      <c r="H50" s="60" t="s">
        <v>285</v>
      </c>
      <c r="I50" s="60" t="s">
        <v>285</v>
      </c>
      <c r="J50" s="60" t="s">
        <v>285</v>
      </c>
      <c r="K50" s="60" t="s">
        <v>285</v>
      </c>
      <c r="L50" s="60" t="s">
        <v>285</v>
      </c>
      <c r="M50" s="60" t="s">
        <v>285</v>
      </c>
      <c r="N50" s="60" t="s">
        <v>285</v>
      </c>
      <c r="O50" s="60" t="s">
        <v>285</v>
      </c>
      <c r="P50" s="60" t="s">
        <v>285</v>
      </c>
      <c r="Q50" s="60" t="s">
        <v>285</v>
      </c>
      <c r="R50" s="60" t="s">
        <v>285</v>
      </c>
      <c r="S50" s="424"/>
      <c r="T50" s="424"/>
      <c r="U50" s="425" t="s">
        <v>284</v>
      </c>
      <c r="V50" s="60" t="s">
        <v>285</v>
      </c>
      <c r="W50" s="60" t="s">
        <v>285</v>
      </c>
      <c r="X50" s="60" t="s">
        <v>285</v>
      </c>
      <c r="Y50" s="60" t="s">
        <v>285</v>
      </c>
      <c r="Z50" s="60" t="s">
        <v>285</v>
      </c>
      <c r="AA50" s="60" t="s">
        <v>285</v>
      </c>
      <c r="AB50" s="60" t="s">
        <v>285</v>
      </c>
      <c r="AC50" s="60" t="s">
        <v>285</v>
      </c>
      <c r="AD50" s="60" t="s">
        <v>285</v>
      </c>
      <c r="AE50" s="60" t="s">
        <v>285</v>
      </c>
      <c r="AF50" s="60" t="s">
        <v>285</v>
      </c>
      <c r="AG50" s="60" t="s">
        <v>285</v>
      </c>
      <c r="AH50" s="60">
        <v>0</v>
      </c>
      <c r="AI50" s="60">
        <v>0</v>
      </c>
      <c r="AJ50" s="60" t="s">
        <v>251</v>
      </c>
      <c r="AK50" s="60" t="s">
        <v>286</v>
      </c>
      <c r="AL50" s="362"/>
      <c r="AM50" s="460"/>
      <c r="AN50" s="22"/>
      <c r="AO50" s="461"/>
      <c r="AP50" s="60"/>
    </row>
    <row r="51" spans="3:42" ht="13.5">
      <c r="C51" s="65" t="s">
        <v>287</v>
      </c>
      <c r="D51" s="11" t="s">
        <v>285</v>
      </c>
      <c r="E51" s="11" t="s">
        <v>285</v>
      </c>
      <c r="F51" s="11" t="s">
        <v>285</v>
      </c>
      <c r="G51" s="11" t="s">
        <v>285</v>
      </c>
      <c r="H51" s="11" t="s">
        <v>285</v>
      </c>
      <c r="I51" s="11" t="s">
        <v>285</v>
      </c>
      <c r="J51" s="11" t="s">
        <v>285</v>
      </c>
      <c r="K51" s="11" t="s">
        <v>285</v>
      </c>
      <c r="L51" s="11" t="s">
        <v>285</v>
      </c>
      <c r="M51" s="11" t="s">
        <v>285</v>
      </c>
      <c r="N51" s="11" t="s">
        <v>285</v>
      </c>
      <c r="O51" s="11" t="s">
        <v>285</v>
      </c>
      <c r="P51" s="11" t="s">
        <v>285</v>
      </c>
      <c r="Q51" s="11" t="s">
        <v>285</v>
      </c>
      <c r="R51" s="11" t="s">
        <v>285</v>
      </c>
      <c r="U51" s="65" t="s">
        <v>287</v>
      </c>
      <c r="V51" s="11" t="s">
        <v>285</v>
      </c>
      <c r="W51" s="11" t="s">
        <v>285</v>
      </c>
      <c r="X51" s="11" t="s">
        <v>285</v>
      </c>
      <c r="Y51" s="11" t="s">
        <v>285</v>
      </c>
      <c r="Z51" s="11" t="s">
        <v>285</v>
      </c>
      <c r="AA51" s="11" t="s">
        <v>285</v>
      </c>
      <c r="AB51" s="11" t="s">
        <v>285</v>
      </c>
      <c r="AC51" s="11" t="s">
        <v>285</v>
      </c>
      <c r="AD51" s="11" t="s">
        <v>285</v>
      </c>
      <c r="AE51" s="11" t="s">
        <v>285</v>
      </c>
      <c r="AF51" s="11" t="s">
        <v>285</v>
      </c>
      <c r="AG51" s="11" t="s">
        <v>285</v>
      </c>
      <c r="AH51" s="11">
        <v>0</v>
      </c>
      <c r="AI51" s="11">
        <v>0</v>
      </c>
      <c r="AJ51" s="11" t="s">
        <v>251</v>
      </c>
      <c r="AK51" s="45" t="s">
        <v>286</v>
      </c>
      <c r="AN51" s="22"/>
      <c r="AP51" s="11"/>
    </row>
    <row r="52" spans="3:42" ht="13.5">
      <c r="C52" s="65" t="s">
        <v>298</v>
      </c>
      <c r="D52" s="11" t="s">
        <v>285</v>
      </c>
      <c r="E52" s="11" t="s">
        <v>285</v>
      </c>
      <c r="F52" s="11" t="s">
        <v>285</v>
      </c>
      <c r="G52" s="11" t="s">
        <v>285</v>
      </c>
      <c r="H52" s="11" t="s">
        <v>285</v>
      </c>
      <c r="I52" s="11" t="s">
        <v>285</v>
      </c>
      <c r="J52" s="11" t="s">
        <v>285</v>
      </c>
      <c r="K52" s="11" t="s">
        <v>285</v>
      </c>
      <c r="L52" s="11" t="s">
        <v>285</v>
      </c>
      <c r="M52" s="11" t="s">
        <v>285</v>
      </c>
      <c r="N52" s="11" t="s">
        <v>285</v>
      </c>
      <c r="O52" s="11" t="s">
        <v>285</v>
      </c>
      <c r="P52" s="11" t="s">
        <v>285</v>
      </c>
      <c r="Q52" s="11" t="s">
        <v>285</v>
      </c>
      <c r="R52" s="11" t="s">
        <v>285</v>
      </c>
      <c r="U52" s="65" t="s">
        <v>298</v>
      </c>
      <c r="V52" s="11" t="s">
        <v>285</v>
      </c>
      <c r="W52" s="11" t="s">
        <v>285</v>
      </c>
      <c r="X52" s="11" t="s">
        <v>285</v>
      </c>
      <c r="Y52" s="11" t="s">
        <v>285</v>
      </c>
      <c r="Z52" s="11" t="s">
        <v>285</v>
      </c>
      <c r="AA52" s="11" t="s">
        <v>285</v>
      </c>
      <c r="AB52" s="11" t="s">
        <v>285</v>
      </c>
      <c r="AC52" s="11" t="s">
        <v>285</v>
      </c>
      <c r="AD52" s="11" t="s">
        <v>285</v>
      </c>
      <c r="AE52" s="11" t="s">
        <v>285</v>
      </c>
      <c r="AF52" s="11" t="s">
        <v>285</v>
      </c>
      <c r="AG52" s="11" t="s">
        <v>285</v>
      </c>
      <c r="AH52" s="11">
        <v>0</v>
      </c>
      <c r="AI52" s="11">
        <v>0</v>
      </c>
      <c r="AJ52" s="11" t="s">
        <v>251</v>
      </c>
      <c r="AK52" s="45" t="s">
        <v>286</v>
      </c>
      <c r="AN52" s="22"/>
      <c r="AP52" s="11"/>
    </row>
    <row r="53" spans="1:42" s="458" customFormat="1" ht="13.5" customHeight="1">
      <c r="A53" s="424"/>
      <c r="B53" s="424"/>
      <c r="C53" s="425" t="s">
        <v>259</v>
      </c>
      <c r="D53" s="60" t="s">
        <v>285</v>
      </c>
      <c r="E53" s="60" t="s">
        <v>285</v>
      </c>
      <c r="F53" s="60" t="s">
        <v>285</v>
      </c>
      <c r="G53" s="60" t="s">
        <v>285</v>
      </c>
      <c r="H53" s="60" t="s">
        <v>285</v>
      </c>
      <c r="I53" s="60" t="s">
        <v>285</v>
      </c>
      <c r="J53" s="60" t="s">
        <v>285</v>
      </c>
      <c r="K53" s="60" t="s">
        <v>285</v>
      </c>
      <c r="L53" s="60" t="s">
        <v>285</v>
      </c>
      <c r="M53" s="60" t="s">
        <v>285</v>
      </c>
      <c r="N53" s="60" t="s">
        <v>285</v>
      </c>
      <c r="O53" s="60" t="s">
        <v>285</v>
      </c>
      <c r="P53" s="60" t="s">
        <v>285</v>
      </c>
      <c r="Q53" s="60" t="s">
        <v>285</v>
      </c>
      <c r="R53" s="60" t="s">
        <v>285</v>
      </c>
      <c r="S53" s="424"/>
      <c r="T53" s="424"/>
      <c r="U53" s="425" t="s">
        <v>259</v>
      </c>
      <c r="V53" s="60" t="s">
        <v>285</v>
      </c>
      <c r="W53" s="60" t="s">
        <v>285</v>
      </c>
      <c r="X53" s="60" t="s">
        <v>285</v>
      </c>
      <c r="Y53" s="60" t="s">
        <v>285</v>
      </c>
      <c r="Z53" s="60" t="s">
        <v>285</v>
      </c>
      <c r="AA53" s="60" t="s">
        <v>285</v>
      </c>
      <c r="AB53" s="60" t="s">
        <v>285</v>
      </c>
      <c r="AC53" s="60" t="s">
        <v>285</v>
      </c>
      <c r="AD53" s="60" t="s">
        <v>285</v>
      </c>
      <c r="AE53" s="60" t="s">
        <v>285</v>
      </c>
      <c r="AF53" s="60" t="s">
        <v>285</v>
      </c>
      <c r="AG53" s="60" t="s">
        <v>285</v>
      </c>
      <c r="AH53" s="60">
        <v>0</v>
      </c>
      <c r="AI53" s="60">
        <v>0</v>
      </c>
      <c r="AJ53" s="60" t="s">
        <v>251</v>
      </c>
      <c r="AK53" s="60" t="s">
        <v>286</v>
      </c>
      <c r="AL53" s="361"/>
      <c r="AM53" s="460"/>
      <c r="AN53" s="22"/>
      <c r="AO53" s="461"/>
      <c r="AP53" s="60"/>
    </row>
    <row r="54" spans="2:42" ht="14.25" thickBot="1">
      <c r="B54" s="18"/>
      <c r="C54" s="452" t="s">
        <v>1</v>
      </c>
      <c r="D54" s="62">
        <v>0</v>
      </c>
      <c r="E54" s="62">
        <v>0</v>
      </c>
      <c r="F54" s="62">
        <v>0</v>
      </c>
      <c r="G54" s="62">
        <v>0</v>
      </c>
      <c r="H54" s="62">
        <v>0</v>
      </c>
      <c r="I54" s="62">
        <v>0</v>
      </c>
      <c r="J54" s="62">
        <v>0</v>
      </c>
      <c r="K54" s="62">
        <v>0</v>
      </c>
      <c r="L54" s="62">
        <v>0</v>
      </c>
      <c r="M54" s="62">
        <v>0</v>
      </c>
      <c r="N54" s="62">
        <v>0</v>
      </c>
      <c r="O54" s="62">
        <v>0</v>
      </c>
      <c r="P54" s="62">
        <v>0</v>
      </c>
      <c r="Q54" s="62">
        <v>0</v>
      </c>
      <c r="R54" s="62">
        <v>0</v>
      </c>
      <c r="T54" s="18"/>
      <c r="U54" s="452" t="s">
        <v>1</v>
      </c>
      <c r="V54" s="62">
        <v>0</v>
      </c>
      <c r="W54" s="62">
        <v>0</v>
      </c>
      <c r="X54" s="62">
        <v>0</v>
      </c>
      <c r="Y54" s="62">
        <v>0</v>
      </c>
      <c r="Z54" s="62">
        <v>0</v>
      </c>
      <c r="AA54" s="62">
        <v>0</v>
      </c>
      <c r="AB54" s="62">
        <v>0</v>
      </c>
      <c r="AC54" s="62">
        <v>0</v>
      </c>
      <c r="AD54" s="62">
        <v>0</v>
      </c>
      <c r="AE54" s="62">
        <v>0</v>
      </c>
      <c r="AF54" s="62">
        <v>0</v>
      </c>
      <c r="AG54" s="62">
        <v>0</v>
      </c>
      <c r="AH54" s="62">
        <v>0</v>
      </c>
      <c r="AI54" s="62">
        <v>0</v>
      </c>
      <c r="AJ54" s="206">
        <f t="shared" si="0"/>
        <v>0</v>
      </c>
      <c r="AK54" s="453">
        <v>0</v>
      </c>
      <c r="AL54" s="50"/>
      <c r="AN54" s="22"/>
      <c r="AP54" s="287"/>
    </row>
    <row r="55" spans="4:42" ht="6" customHeight="1"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V55" s="26"/>
      <c r="W55" s="26"/>
      <c r="X55" s="26"/>
      <c r="Y55" s="26"/>
      <c r="Z55" s="26"/>
      <c r="AA55" s="26"/>
      <c r="AB55" s="26"/>
      <c r="AC55" s="26"/>
      <c r="AD55" s="26"/>
      <c r="AE55" s="67"/>
      <c r="AF55" s="67"/>
      <c r="AG55" s="67"/>
      <c r="AH55" s="67"/>
      <c r="AI55" s="67"/>
      <c r="AJ55" s="204"/>
      <c r="AK55" s="449"/>
      <c r="AN55" s="22"/>
      <c r="AP55" s="287"/>
    </row>
    <row r="56" spans="2:42" ht="13.5">
      <c r="B56" s="10" t="s">
        <v>97</v>
      </c>
      <c r="C56" s="27" t="s">
        <v>116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1</v>
      </c>
      <c r="M56" s="7">
        <v>0</v>
      </c>
      <c r="N56" s="7">
        <v>1</v>
      </c>
      <c r="O56" s="7">
        <v>1</v>
      </c>
      <c r="P56" s="7">
        <v>3</v>
      </c>
      <c r="Q56" s="7">
        <v>1</v>
      </c>
      <c r="R56" s="7">
        <v>3</v>
      </c>
      <c r="T56" s="10" t="s">
        <v>97</v>
      </c>
      <c r="U56" s="27" t="s">
        <v>116</v>
      </c>
      <c r="V56" s="7">
        <v>1</v>
      </c>
      <c r="W56" s="7">
        <v>4</v>
      </c>
      <c r="X56" s="7">
        <v>3</v>
      </c>
      <c r="Y56" s="7">
        <v>1</v>
      </c>
      <c r="Z56" s="7">
        <v>5</v>
      </c>
      <c r="AA56" s="7">
        <v>1</v>
      </c>
      <c r="AB56" s="7">
        <v>3</v>
      </c>
      <c r="AC56" s="7">
        <v>8</v>
      </c>
      <c r="AD56" s="7">
        <v>2</v>
      </c>
      <c r="AE56" s="60">
        <v>2</v>
      </c>
      <c r="AF56" s="60">
        <v>0</v>
      </c>
      <c r="AG56" s="60">
        <v>3</v>
      </c>
      <c r="AH56" s="60">
        <v>2</v>
      </c>
      <c r="AI56" s="60">
        <v>1</v>
      </c>
      <c r="AJ56" s="58">
        <f t="shared" si="0"/>
        <v>46</v>
      </c>
      <c r="AK56" s="454">
        <v>21.904761904761905</v>
      </c>
      <c r="AM56" s="61"/>
      <c r="AN56" s="22"/>
      <c r="AP56" s="287"/>
    </row>
    <row r="57" spans="3:42" ht="13.5">
      <c r="C57" s="27" t="s">
        <v>117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1</v>
      </c>
      <c r="M57" s="7">
        <v>1</v>
      </c>
      <c r="N57" s="7">
        <v>4</v>
      </c>
      <c r="O57" s="7">
        <v>4</v>
      </c>
      <c r="P57" s="7">
        <v>6</v>
      </c>
      <c r="Q57" s="7">
        <v>4</v>
      </c>
      <c r="R57" s="7">
        <v>14</v>
      </c>
      <c r="U57" s="27" t="s">
        <v>117</v>
      </c>
      <c r="V57" s="7">
        <v>9</v>
      </c>
      <c r="W57" s="7">
        <v>5</v>
      </c>
      <c r="X57" s="7">
        <v>3</v>
      </c>
      <c r="Y57" s="7">
        <v>5</v>
      </c>
      <c r="Z57" s="7">
        <v>2</v>
      </c>
      <c r="AA57" s="7">
        <v>7</v>
      </c>
      <c r="AB57" s="7">
        <v>3</v>
      </c>
      <c r="AC57" s="7">
        <v>8</v>
      </c>
      <c r="AD57" s="7">
        <v>10</v>
      </c>
      <c r="AE57" s="60">
        <v>3</v>
      </c>
      <c r="AF57" s="60">
        <v>2</v>
      </c>
      <c r="AG57" s="60">
        <v>5</v>
      </c>
      <c r="AH57" s="60">
        <v>1</v>
      </c>
      <c r="AI57" s="60">
        <v>0</v>
      </c>
      <c r="AJ57" s="58">
        <f t="shared" si="0"/>
        <v>97</v>
      </c>
      <c r="AK57" s="454">
        <v>46.19047619047619</v>
      </c>
      <c r="AN57" s="22"/>
      <c r="AP57" s="287"/>
    </row>
    <row r="58" spans="2:42" ht="14.25" thickBot="1">
      <c r="B58" s="18"/>
      <c r="C58" s="29" t="s">
        <v>1</v>
      </c>
      <c r="D58" s="63">
        <v>0</v>
      </c>
      <c r="E58" s="63">
        <v>0</v>
      </c>
      <c r="F58" s="63">
        <v>2</v>
      </c>
      <c r="G58" s="63">
        <v>0</v>
      </c>
      <c r="H58" s="63">
        <v>0</v>
      </c>
      <c r="I58" s="63">
        <v>0</v>
      </c>
      <c r="J58" s="63">
        <v>0</v>
      </c>
      <c r="K58" s="63">
        <v>0</v>
      </c>
      <c r="L58" s="63">
        <v>3</v>
      </c>
      <c r="M58" s="63">
        <v>3</v>
      </c>
      <c r="N58" s="63">
        <v>4</v>
      </c>
      <c r="O58" s="63">
        <v>3</v>
      </c>
      <c r="P58" s="63">
        <v>5</v>
      </c>
      <c r="Q58" s="63">
        <v>1</v>
      </c>
      <c r="R58" s="63">
        <v>4</v>
      </c>
      <c r="T58" s="18"/>
      <c r="U58" s="29" t="s">
        <v>1</v>
      </c>
      <c r="V58" s="63">
        <v>6</v>
      </c>
      <c r="W58" s="63">
        <v>5</v>
      </c>
      <c r="X58" s="63">
        <v>7</v>
      </c>
      <c r="Y58" s="63">
        <v>6</v>
      </c>
      <c r="Z58" s="63">
        <v>3</v>
      </c>
      <c r="AA58" s="63">
        <v>1</v>
      </c>
      <c r="AB58" s="63">
        <v>3</v>
      </c>
      <c r="AC58" s="63">
        <v>0</v>
      </c>
      <c r="AD58" s="63">
        <v>2</v>
      </c>
      <c r="AE58" s="62">
        <v>2</v>
      </c>
      <c r="AF58" s="62">
        <v>0</v>
      </c>
      <c r="AG58" s="62">
        <v>4</v>
      </c>
      <c r="AH58" s="62">
        <v>2</v>
      </c>
      <c r="AI58" s="62">
        <v>1</v>
      </c>
      <c r="AJ58" s="206">
        <f t="shared" si="0"/>
        <v>67</v>
      </c>
      <c r="AK58" s="453">
        <v>31.9047619047619</v>
      </c>
      <c r="AL58" s="50"/>
      <c r="AN58" s="22"/>
      <c r="AP58" s="287"/>
    </row>
    <row r="59" spans="3:42" ht="4.5" customHeight="1">
      <c r="C59" s="1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U59" s="1"/>
      <c r="V59" s="26"/>
      <c r="W59" s="26"/>
      <c r="X59" s="26"/>
      <c r="Y59" s="26"/>
      <c r="Z59" s="26"/>
      <c r="AA59" s="26"/>
      <c r="AB59" s="26"/>
      <c r="AC59" s="26"/>
      <c r="AD59" s="26"/>
      <c r="AE59" s="67"/>
      <c r="AF59" s="67"/>
      <c r="AG59" s="67"/>
      <c r="AH59" s="67"/>
      <c r="AI59" s="67"/>
      <c r="AJ59" s="204"/>
      <c r="AK59" s="449"/>
      <c r="AN59" s="22"/>
      <c r="AP59" s="287"/>
    </row>
    <row r="60" spans="2:42" ht="13.5">
      <c r="B60" s="10" t="s">
        <v>173</v>
      </c>
      <c r="C60" s="27" t="s">
        <v>19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T60" s="10" t="s">
        <v>173</v>
      </c>
      <c r="U60" s="27" t="s">
        <v>19</v>
      </c>
      <c r="V60" s="7">
        <v>0</v>
      </c>
      <c r="W60" s="7">
        <v>0</v>
      </c>
      <c r="X60" s="7">
        <v>0</v>
      </c>
      <c r="Y60" s="7">
        <v>1</v>
      </c>
      <c r="Z60" s="7">
        <v>0</v>
      </c>
      <c r="AA60" s="7">
        <v>0</v>
      </c>
      <c r="AB60" s="7">
        <v>0</v>
      </c>
      <c r="AC60" s="7">
        <v>0</v>
      </c>
      <c r="AD60" s="7">
        <v>0</v>
      </c>
      <c r="AE60" s="60">
        <v>1</v>
      </c>
      <c r="AF60" s="60">
        <v>0</v>
      </c>
      <c r="AG60" s="60">
        <v>1</v>
      </c>
      <c r="AH60" s="60">
        <v>0</v>
      </c>
      <c r="AI60" s="60">
        <v>0</v>
      </c>
      <c r="AJ60" s="58">
        <f t="shared" si="0"/>
        <v>3</v>
      </c>
      <c r="AK60" s="454">
        <v>1.4285714285714286</v>
      </c>
      <c r="AM60" s="61"/>
      <c r="AN60" s="22"/>
      <c r="AP60" s="287"/>
    </row>
    <row r="61" spans="2:42" ht="13.5">
      <c r="B61" s="64" t="s">
        <v>288</v>
      </c>
      <c r="C61" s="27" t="s">
        <v>289</v>
      </c>
      <c r="D61" s="7">
        <v>0</v>
      </c>
      <c r="E61" s="7">
        <v>0</v>
      </c>
      <c r="F61" s="7">
        <v>1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4</v>
      </c>
      <c r="M61" s="7">
        <v>3</v>
      </c>
      <c r="N61" s="7">
        <v>4</v>
      </c>
      <c r="O61" s="7">
        <v>5</v>
      </c>
      <c r="P61" s="7">
        <v>11</v>
      </c>
      <c r="Q61" s="7">
        <v>3</v>
      </c>
      <c r="R61" s="7">
        <v>12</v>
      </c>
      <c r="T61" s="64" t="s">
        <v>288</v>
      </c>
      <c r="U61" s="27" t="s">
        <v>289</v>
      </c>
      <c r="V61" s="7">
        <v>10</v>
      </c>
      <c r="W61" s="7">
        <v>8</v>
      </c>
      <c r="X61" s="7">
        <v>9</v>
      </c>
      <c r="Y61" s="7">
        <v>5</v>
      </c>
      <c r="Z61" s="7">
        <v>9</v>
      </c>
      <c r="AA61" s="7">
        <v>4</v>
      </c>
      <c r="AB61" s="7">
        <v>8</v>
      </c>
      <c r="AC61" s="7">
        <v>7</v>
      </c>
      <c r="AD61" s="7">
        <v>12</v>
      </c>
      <c r="AE61" s="60">
        <v>2</v>
      </c>
      <c r="AF61" s="60">
        <v>0</v>
      </c>
      <c r="AG61" s="60">
        <v>6</v>
      </c>
      <c r="AH61" s="60">
        <v>3</v>
      </c>
      <c r="AI61" s="60">
        <v>1</v>
      </c>
      <c r="AJ61" s="58">
        <f t="shared" si="0"/>
        <v>127</v>
      </c>
      <c r="AK61" s="454">
        <v>60.476190476190474</v>
      </c>
      <c r="AN61" s="22"/>
      <c r="AP61" s="287"/>
    </row>
    <row r="62" spans="3:42" ht="13.5">
      <c r="C62" s="27" t="s">
        <v>91</v>
      </c>
      <c r="D62" s="7">
        <v>0</v>
      </c>
      <c r="E62" s="7">
        <v>0</v>
      </c>
      <c r="F62" s="7">
        <v>1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1</v>
      </c>
      <c r="N62" s="7">
        <v>2</v>
      </c>
      <c r="O62" s="7">
        <v>2</v>
      </c>
      <c r="P62" s="7">
        <v>2</v>
      </c>
      <c r="Q62" s="7">
        <v>1</v>
      </c>
      <c r="R62" s="7">
        <v>6</v>
      </c>
      <c r="U62" s="27" t="s">
        <v>91</v>
      </c>
      <c r="V62" s="7">
        <v>4</v>
      </c>
      <c r="W62" s="7">
        <v>2</v>
      </c>
      <c r="X62" s="7">
        <v>4</v>
      </c>
      <c r="Y62" s="7">
        <v>4</v>
      </c>
      <c r="Z62" s="7">
        <v>1</v>
      </c>
      <c r="AA62" s="7">
        <v>5</v>
      </c>
      <c r="AB62" s="7">
        <v>0</v>
      </c>
      <c r="AC62" s="7">
        <v>4</v>
      </c>
      <c r="AD62" s="7">
        <v>1</v>
      </c>
      <c r="AE62" s="60">
        <v>0</v>
      </c>
      <c r="AF62" s="60">
        <v>0</v>
      </c>
      <c r="AG62" s="60">
        <v>0</v>
      </c>
      <c r="AH62" s="60">
        <v>1</v>
      </c>
      <c r="AI62" s="60">
        <v>1</v>
      </c>
      <c r="AJ62" s="58">
        <f t="shared" si="0"/>
        <v>42</v>
      </c>
      <c r="AK62" s="454">
        <v>20</v>
      </c>
      <c r="AN62" s="22"/>
      <c r="AP62" s="287"/>
    </row>
    <row r="63" spans="3:42" ht="13.5">
      <c r="C63" s="27" t="s">
        <v>20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3</v>
      </c>
      <c r="O63" s="7">
        <v>1</v>
      </c>
      <c r="P63" s="7">
        <v>0</v>
      </c>
      <c r="Q63" s="7">
        <v>0</v>
      </c>
      <c r="R63" s="7">
        <v>3</v>
      </c>
      <c r="U63" s="27" t="s">
        <v>20</v>
      </c>
      <c r="V63" s="7">
        <v>2</v>
      </c>
      <c r="W63" s="7">
        <v>1</v>
      </c>
      <c r="X63" s="7">
        <v>0</v>
      </c>
      <c r="Y63" s="7">
        <v>2</v>
      </c>
      <c r="Z63" s="7">
        <v>0</v>
      </c>
      <c r="AA63" s="7">
        <v>0</v>
      </c>
      <c r="AB63" s="7">
        <v>1</v>
      </c>
      <c r="AC63" s="7">
        <v>3</v>
      </c>
      <c r="AD63" s="7">
        <v>1</v>
      </c>
      <c r="AE63" s="60">
        <v>3</v>
      </c>
      <c r="AF63" s="60">
        <v>2</v>
      </c>
      <c r="AG63" s="60">
        <v>3</v>
      </c>
      <c r="AH63" s="60">
        <v>0</v>
      </c>
      <c r="AI63" s="60">
        <v>0</v>
      </c>
      <c r="AJ63" s="58">
        <f t="shared" si="0"/>
        <v>25</v>
      </c>
      <c r="AK63" s="454">
        <v>11.904761904761903</v>
      </c>
      <c r="AN63" s="22"/>
      <c r="AP63" s="287"/>
    </row>
    <row r="64" spans="3:42" ht="13.5">
      <c r="C64" s="27" t="s">
        <v>21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U64" s="27" t="s">
        <v>21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0</v>
      </c>
      <c r="AB64" s="7">
        <v>0</v>
      </c>
      <c r="AC64" s="7">
        <v>0</v>
      </c>
      <c r="AD64" s="7">
        <v>0</v>
      </c>
      <c r="AE64" s="60">
        <v>0</v>
      </c>
      <c r="AF64" s="60">
        <v>0</v>
      </c>
      <c r="AG64" s="60">
        <v>1</v>
      </c>
      <c r="AH64" s="60">
        <v>0</v>
      </c>
      <c r="AI64" s="60">
        <v>0</v>
      </c>
      <c r="AJ64" s="58">
        <f t="shared" si="0"/>
        <v>1</v>
      </c>
      <c r="AK64" s="454">
        <v>0.4761904761904762</v>
      </c>
      <c r="AN64" s="22"/>
      <c r="AP64" s="287"/>
    </row>
    <row r="65" spans="3:42" ht="13.5">
      <c r="C65" s="27" t="s">
        <v>22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1</v>
      </c>
      <c r="M65" s="7">
        <v>0</v>
      </c>
      <c r="N65" s="7">
        <v>0</v>
      </c>
      <c r="O65" s="7">
        <v>0</v>
      </c>
      <c r="P65" s="7">
        <v>1</v>
      </c>
      <c r="Q65" s="7">
        <v>2</v>
      </c>
      <c r="R65" s="7">
        <v>0</v>
      </c>
      <c r="U65" s="27" t="s">
        <v>22</v>
      </c>
      <c r="V65" s="7">
        <v>0</v>
      </c>
      <c r="W65" s="7">
        <v>3</v>
      </c>
      <c r="X65" s="7">
        <v>0</v>
      </c>
      <c r="Y65" s="7">
        <v>0</v>
      </c>
      <c r="Z65" s="7">
        <v>0</v>
      </c>
      <c r="AA65" s="7">
        <v>0</v>
      </c>
      <c r="AB65" s="7">
        <v>0</v>
      </c>
      <c r="AC65" s="7">
        <v>2</v>
      </c>
      <c r="AD65" s="7">
        <v>0</v>
      </c>
      <c r="AE65" s="60">
        <v>1</v>
      </c>
      <c r="AF65" s="60">
        <v>0</v>
      </c>
      <c r="AG65" s="60">
        <v>0</v>
      </c>
      <c r="AH65" s="60">
        <v>1</v>
      </c>
      <c r="AI65" s="60">
        <v>0</v>
      </c>
      <c r="AJ65" s="58">
        <f t="shared" si="0"/>
        <v>11</v>
      </c>
      <c r="AK65" s="454">
        <v>5.238095238095238</v>
      </c>
      <c r="AN65" s="22"/>
      <c r="AP65" s="287"/>
    </row>
    <row r="66" spans="3:42" ht="13.5">
      <c r="C66" s="27" t="s">
        <v>23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U66" s="27" t="s">
        <v>23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  <c r="AB66" s="7">
        <v>0</v>
      </c>
      <c r="AC66" s="7">
        <v>0</v>
      </c>
      <c r="AD66" s="7">
        <v>0</v>
      </c>
      <c r="AE66" s="60">
        <v>0</v>
      </c>
      <c r="AF66" s="60">
        <v>0</v>
      </c>
      <c r="AG66" s="60">
        <v>1</v>
      </c>
      <c r="AH66" s="60">
        <v>0</v>
      </c>
      <c r="AI66" s="60">
        <v>0</v>
      </c>
      <c r="AJ66" s="58">
        <f t="shared" si="0"/>
        <v>1</v>
      </c>
      <c r="AK66" s="454">
        <v>0.4761904761904762</v>
      </c>
      <c r="AN66" s="22"/>
      <c r="AP66" s="287"/>
    </row>
    <row r="67" spans="1:42" ht="14.25" thickBot="1">
      <c r="A67" s="18"/>
      <c r="B67" s="18"/>
      <c r="C67" s="29" t="s">
        <v>9</v>
      </c>
      <c r="D67" s="63">
        <v>0</v>
      </c>
      <c r="E67" s="63">
        <v>0</v>
      </c>
      <c r="F67" s="63">
        <v>0</v>
      </c>
      <c r="G67" s="63">
        <v>0</v>
      </c>
      <c r="H67" s="63">
        <v>0</v>
      </c>
      <c r="I67" s="63">
        <v>0</v>
      </c>
      <c r="J67" s="63">
        <v>0</v>
      </c>
      <c r="K67" s="63">
        <v>0</v>
      </c>
      <c r="L67" s="63">
        <v>0</v>
      </c>
      <c r="M67" s="63">
        <v>0</v>
      </c>
      <c r="N67" s="63">
        <v>0</v>
      </c>
      <c r="O67" s="63">
        <v>0</v>
      </c>
      <c r="P67" s="63">
        <v>0</v>
      </c>
      <c r="Q67" s="63">
        <v>0</v>
      </c>
      <c r="R67" s="63">
        <v>0</v>
      </c>
      <c r="S67" s="18"/>
      <c r="T67" s="18"/>
      <c r="U67" s="29" t="s">
        <v>9</v>
      </c>
      <c r="V67" s="63">
        <v>0</v>
      </c>
      <c r="W67" s="63">
        <v>0</v>
      </c>
      <c r="X67" s="63">
        <v>0</v>
      </c>
      <c r="Y67" s="63">
        <v>0</v>
      </c>
      <c r="Z67" s="63">
        <v>0</v>
      </c>
      <c r="AA67" s="63">
        <v>0</v>
      </c>
      <c r="AB67" s="63">
        <v>0</v>
      </c>
      <c r="AC67" s="63">
        <v>0</v>
      </c>
      <c r="AD67" s="63">
        <v>0</v>
      </c>
      <c r="AE67" s="62">
        <v>0</v>
      </c>
      <c r="AF67" s="62">
        <v>0</v>
      </c>
      <c r="AG67" s="62">
        <v>0</v>
      </c>
      <c r="AH67" s="62">
        <v>0</v>
      </c>
      <c r="AI67" s="62">
        <v>0</v>
      </c>
      <c r="AJ67" s="206">
        <f>SUM(D67:R67,V67:AI67)</f>
        <v>0</v>
      </c>
      <c r="AK67" s="453">
        <v>0</v>
      </c>
      <c r="AL67" s="50"/>
      <c r="AN67" s="22"/>
      <c r="AP67" s="287"/>
    </row>
    <row r="68" spans="2:20" ht="13.5">
      <c r="B68" s="1" t="s">
        <v>290</v>
      </c>
      <c r="T68" s="1"/>
    </row>
    <row r="69" spans="2:20" ht="13.5">
      <c r="B69" s="1" t="s">
        <v>291</v>
      </c>
      <c r="T69" s="1"/>
    </row>
  </sheetData>
  <sheetProtection/>
  <printOptions/>
  <pageMargins left="0.5511811023622047" right="0.5118110236220472" top="0.5118110236220472" bottom="0.5905511811023623" header="0.35433070866141736" footer="0.5118110236220472"/>
  <pageSetup horizontalDpi="600" verticalDpi="600" orientation="portrait" paperSize="9" scale="92" r:id="rId1"/>
  <colBreaks count="1" manualBreakCount="1">
    <brk id="18" max="60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AV7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875" style="10" customWidth="1"/>
    <col min="2" max="2" width="2.00390625" style="10" customWidth="1"/>
    <col min="3" max="3" width="12.125" style="10" customWidth="1"/>
    <col min="4" max="18" width="4.375" style="10" customWidth="1"/>
    <col min="19" max="19" width="10.875" style="10" customWidth="1"/>
    <col min="20" max="20" width="1.37890625" style="10" customWidth="1"/>
    <col min="21" max="21" width="11.25390625" style="10" customWidth="1"/>
    <col min="22" max="30" width="4.375" style="10" customWidth="1"/>
    <col min="31" max="35" width="4.375" style="208" customWidth="1"/>
    <col min="36" max="36" width="5.25390625" style="208" customWidth="1"/>
    <col min="37" max="37" width="7.125" style="208" customWidth="1"/>
    <col min="38" max="38" width="8.75390625" style="208" customWidth="1"/>
    <col min="39" max="39" width="9.125" style="3" bestFit="1" customWidth="1"/>
    <col min="40" max="40" width="9.00390625" style="3" customWidth="1"/>
    <col min="41" max="41" width="9.125" style="3" bestFit="1" customWidth="1"/>
    <col min="42" max="42" width="11.625" style="270" bestFit="1" customWidth="1"/>
    <col min="43" max="43" width="9.125" style="3" bestFit="1" customWidth="1"/>
    <col min="44" max="44" width="9.00390625" style="3" customWidth="1"/>
    <col min="45" max="45" width="15.00390625" style="3" bestFit="1" customWidth="1"/>
    <col min="46" max="46" width="9.00390625" style="3" customWidth="1"/>
    <col min="47" max="47" width="9.00390625" style="415" customWidth="1"/>
    <col min="48" max="16384" width="9.00390625" style="3" customWidth="1"/>
  </cols>
  <sheetData>
    <row r="1" spans="1:21" ht="21" customHeight="1" thickBot="1">
      <c r="A1" s="31" t="s">
        <v>158</v>
      </c>
      <c r="B1" s="18"/>
      <c r="C1" s="18"/>
      <c r="S1" s="31"/>
      <c r="T1" s="18"/>
      <c r="U1" s="18"/>
    </row>
    <row r="2" spans="1:45" ht="14.25" thickBot="1">
      <c r="A2" s="68" t="s">
        <v>118</v>
      </c>
      <c r="B2" s="13"/>
      <c r="C2" s="13" t="s">
        <v>119</v>
      </c>
      <c r="D2" s="4">
        <v>1985</v>
      </c>
      <c r="E2" s="4">
        <v>1986</v>
      </c>
      <c r="F2" s="4">
        <v>1987</v>
      </c>
      <c r="G2" s="4">
        <v>1988</v>
      </c>
      <c r="H2" s="4">
        <v>1989</v>
      </c>
      <c r="I2" s="4">
        <v>1990</v>
      </c>
      <c r="J2" s="4">
        <v>1991</v>
      </c>
      <c r="K2" s="4">
        <v>1992</v>
      </c>
      <c r="L2" s="4">
        <v>1993</v>
      </c>
      <c r="M2" s="4">
        <v>1994</v>
      </c>
      <c r="N2" s="4">
        <v>1995</v>
      </c>
      <c r="O2" s="4">
        <v>1996</v>
      </c>
      <c r="P2" s="4">
        <v>1997</v>
      </c>
      <c r="Q2" s="4">
        <v>1998</v>
      </c>
      <c r="R2" s="4">
        <v>1999</v>
      </c>
      <c r="S2" s="68" t="s">
        <v>118</v>
      </c>
      <c r="T2" s="13"/>
      <c r="U2" s="13" t="s">
        <v>119</v>
      </c>
      <c r="V2" s="4">
        <v>2000</v>
      </c>
      <c r="W2" s="4">
        <v>2001</v>
      </c>
      <c r="X2" s="4">
        <v>2002</v>
      </c>
      <c r="Y2" s="4">
        <v>2003</v>
      </c>
      <c r="Z2" s="4">
        <v>2004</v>
      </c>
      <c r="AA2" s="4">
        <v>2005</v>
      </c>
      <c r="AB2" s="4">
        <v>2006</v>
      </c>
      <c r="AC2" s="4">
        <v>2007</v>
      </c>
      <c r="AD2" s="4">
        <v>2008</v>
      </c>
      <c r="AE2" s="4">
        <v>2009</v>
      </c>
      <c r="AF2" s="4">
        <v>2010</v>
      </c>
      <c r="AG2" s="4">
        <v>2011</v>
      </c>
      <c r="AH2" s="4">
        <v>2012</v>
      </c>
      <c r="AI2" s="4">
        <v>2013</v>
      </c>
      <c r="AJ2" s="4" t="s">
        <v>16</v>
      </c>
      <c r="AK2" s="5" t="s">
        <v>73</v>
      </c>
      <c r="AL2" s="5" t="s">
        <v>120</v>
      </c>
      <c r="AS2" s="413"/>
    </row>
    <row r="3" spans="1:46" ht="13.5">
      <c r="A3" s="25" t="s">
        <v>121</v>
      </c>
      <c r="B3" s="25"/>
      <c r="C3" s="25" t="s">
        <v>24</v>
      </c>
      <c r="D3" s="60">
        <v>0</v>
      </c>
      <c r="E3" s="60">
        <v>0</v>
      </c>
      <c r="F3" s="60">
        <v>1</v>
      </c>
      <c r="G3" s="60">
        <v>1</v>
      </c>
      <c r="H3" s="60">
        <v>1</v>
      </c>
      <c r="I3" s="60">
        <v>0</v>
      </c>
      <c r="J3" s="60">
        <v>2</v>
      </c>
      <c r="K3" s="60">
        <v>2</v>
      </c>
      <c r="L3" s="60">
        <v>2</v>
      </c>
      <c r="M3" s="60">
        <v>2</v>
      </c>
      <c r="N3" s="60">
        <v>0</v>
      </c>
      <c r="O3" s="60">
        <v>0</v>
      </c>
      <c r="P3" s="60">
        <v>2</v>
      </c>
      <c r="Q3" s="60">
        <v>6</v>
      </c>
      <c r="R3" s="60">
        <v>5</v>
      </c>
      <c r="S3" s="25" t="s">
        <v>121</v>
      </c>
      <c r="T3" s="25"/>
      <c r="U3" s="25" t="s">
        <v>24</v>
      </c>
      <c r="V3" s="60">
        <v>7</v>
      </c>
      <c r="W3" s="60">
        <v>4</v>
      </c>
      <c r="X3" s="60">
        <v>7</v>
      </c>
      <c r="Y3" s="60">
        <v>4</v>
      </c>
      <c r="Z3" s="60">
        <v>9</v>
      </c>
      <c r="AA3" s="60">
        <v>14</v>
      </c>
      <c r="AB3" s="60">
        <v>17</v>
      </c>
      <c r="AC3" s="60">
        <v>15</v>
      </c>
      <c r="AD3" s="60">
        <v>15</v>
      </c>
      <c r="AE3" s="60">
        <v>23</v>
      </c>
      <c r="AF3" s="60">
        <v>16</v>
      </c>
      <c r="AG3" s="60">
        <v>18</v>
      </c>
      <c r="AH3" s="60">
        <v>20</v>
      </c>
      <c r="AI3" s="60">
        <v>23</v>
      </c>
      <c r="AJ3" s="58">
        <f>SUM(D3:R3,V3:AI3)</f>
        <v>216</v>
      </c>
      <c r="AK3" s="318">
        <v>1.366051100430053</v>
      </c>
      <c r="AL3" s="230">
        <v>3.9771681090038666</v>
      </c>
      <c r="AM3" s="464"/>
      <c r="AN3" s="50"/>
      <c r="AO3" s="50"/>
      <c r="AQ3" s="220"/>
      <c r="AR3" s="324"/>
      <c r="AS3" s="325"/>
      <c r="AT3" s="328"/>
    </row>
    <row r="4" spans="1:46" ht="13.5">
      <c r="A4" s="25" t="s">
        <v>12</v>
      </c>
      <c r="B4" s="25"/>
      <c r="C4" s="25" t="s">
        <v>25</v>
      </c>
      <c r="D4" s="60">
        <v>0</v>
      </c>
      <c r="E4" s="60">
        <v>0</v>
      </c>
      <c r="F4" s="60">
        <v>0</v>
      </c>
      <c r="G4" s="60">
        <v>0</v>
      </c>
      <c r="H4" s="60">
        <v>2</v>
      </c>
      <c r="I4" s="60">
        <v>0</v>
      </c>
      <c r="J4" s="60">
        <v>0</v>
      </c>
      <c r="K4" s="60">
        <v>0</v>
      </c>
      <c r="L4" s="60">
        <v>1</v>
      </c>
      <c r="M4" s="60">
        <v>0</v>
      </c>
      <c r="N4" s="60">
        <v>1</v>
      </c>
      <c r="O4" s="60">
        <v>2</v>
      </c>
      <c r="P4" s="60">
        <v>0</v>
      </c>
      <c r="Q4" s="60">
        <v>0</v>
      </c>
      <c r="R4" s="60">
        <v>0</v>
      </c>
      <c r="S4" s="25" t="s">
        <v>12</v>
      </c>
      <c r="T4" s="25"/>
      <c r="U4" s="25" t="s">
        <v>25</v>
      </c>
      <c r="V4" s="60">
        <v>0</v>
      </c>
      <c r="W4" s="60">
        <v>4</v>
      </c>
      <c r="X4" s="60">
        <v>1</v>
      </c>
      <c r="Y4" s="60">
        <v>2</v>
      </c>
      <c r="Z4" s="60">
        <v>3</v>
      </c>
      <c r="AA4" s="60">
        <v>5</v>
      </c>
      <c r="AB4" s="60">
        <v>4</v>
      </c>
      <c r="AC4" s="60">
        <v>3</v>
      </c>
      <c r="AD4" s="60">
        <v>5</v>
      </c>
      <c r="AE4" s="60">
        <v>4</v>
      </c>
      <c r="AF4" s="60">
        <v>2</v>
      </c>
      <c r="AG4" s="60">
        <v>3</v>
      </c>
      <c r="AH4" s="60">
        <v>3</v>
      </c>
      <c r="AI4" s="60">
        <v>1</v>
      </c>
      <c r="AJ4" s="58">
        <f aca="true" t="shared" si="0" ref="AJ4:AJ57">SUM(D4:R4,V4:AI4)</f>
        <v>46</v>
      </c>
      <c r="AK4" s="318">
        <v>0.29091828990640023</v>
      </c>
      <c r="AL4" s="230">
        <v>3.4456928838951315</v>
      </c>
      <c r="AM4" s="464"/>
      <c r="AN4" s="50"/>
      <c r="AO4" s="50"/>
      <c r="AQ4" s="220"/>
      <c r="AR4" s="324"/>
      <c r="AS4" s="325"/>
      <c r="AT4" s="328"/>
    </row>
    <row r="5" spans="1:46" ht="13.5">
      <c r="A5" s="25"/>
      <c r="B5" s="25"/>
      <c r="C5" s="25" t="s">
        <v>26</v>
      </c>
      <c r="D5" s="60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1</v>
      </c>
      <c r="M5" s="60">
        <v>0</v>
      </c>
      <c r="N5" s="60">
        <v>2</v>
      </c>
      <c r="O5" s="60">
        <v>0</v>
      </c>
      <c r="P5" s="60">
        <v>0</v>
      </c>
      <c r="Q5" s="60">
        <v>1</v>
      </c>
      <c r="R5" s="60">
        <v>1</v>
      </c>
      <c r="S5" s="25"/>
      <c r="T5" s="25"/>
      <c r="U5" s="25" t="s">
        <v>26</v>
      </c>
      <c r="V5" s="60">
        <v>0</v>
      </c>
      <c r="W5" s="60">
        <v>2</v>
      </c>
      <c r="X5" s="60">
        <v>2</v>
      </c>
      <c r="Y5" s="60">
        <v>2</v>
      </c>
      <c r="Z5" s="60">
        <v>0</v>
      </c>
      <c r="AA5" s="60">
        <v>2</v>
      </c>
      <c r="AB5" s="60">
        <v>0</v>
      </c>
      <c r="AC5" s="60">
        <v>3</v>
      </c>
      <c r="AD5" s="60">
        <v>2</v>
      </c>
      <c r="AE5" s="60">
        <v>1</v>
      </c>
      <c r="AF5" s="60">
        <v>3</v>
      </c>
      <c r="AG5" s="60">
        <v>0</v>
      </c>
      <c r="AH5" s="60">
        <v>3</v>
      </c>
      <c r="AI5" s="60">
        <v>1</v>
      </c>
      <c r="AJ5" s="58">
        <f t="shared" si="0"/>
        <v>26</v>
      </c>
      <c r="AK5" s="318">
        <v>0.16443207690361752</v>
      </c>
      <c r="AL5" s="230">
        <v>2.0077220077220077</v>
      </c>
      <c r="AM5" s="464"/>
      <c r="AN5" s="50"/>
      <c r="AO5" s="50"/>
      <c r="AQ5" s="220"/>
      <c r="AR5" s="324"/>
      <c r="AS5" s="325"/>
      <c r="AT5" s="328"/>
    </row>
    <row r="6" spans="1:46" ht="13.5">
      <c r="A6" s="25"/>
      <c r="B6" s="25"/>
      <c r="C6" s="25" t="s">
        <v>27</v>
      </c>
      <c r="D6" s="60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1</v>
      </c>
      <c r="K6" s="60">
        <v>2</v>
      </c>
      <c r="L6" s="60">
        <v>2</v>
      </c>
      <c r="M6" s="60">
        <v>1</v>
      </c>
      <c r="N6" s="60">
        <v>1</v>
      </c>
      <c r="O6" s="60">
        <v>0</v>
      </c>
      <c r="P6" s="60">
        <v>2</v>
      </c>
      <c r="Q6" s="60">
        <v>3</v>
      </c>
      <c r="R6" s="60">
        <v>2</v>
      </c>
      <c r="S6" s="25"/>
      <c r="T6" s="25"/>
      <c r="U6" s="25" t="s">
        <v>27</v>
      </c>
      <c r="V6" s="60">
        <v>2</v>
      </c>
      <c r="W6" s="60">
        <v>4</v>
      </c>
      <c r="X6" s="60">
        <v>6</v>
      </c>
      <c r="Y6" s="60">
        <v>5</v>
      </c>
      <c r="Z6" s="60">
        <v>8</v>
      </c>
      <c r="AA6" s="60">
        <v>7</v>
      </c>
      <c r="AB6" s="60">
        <v>13</v>
      </c>
      <c r="AC6" s="60">
        <v>9</v>
      </c>
      <c r="AD6" s="60">
        <v>9</v>
      </c>
      <c r="AE6" s="60">
        <v>4</v>
      </c>
      <c r="AF6" s="60">
        <v>3</v>
      </c>
      <c r="AG6" s="60">
        <v>12</v>
      </c>
      <c r="AH6" s="60">
        <v>5</v>
      </c>
      <c r="AI6" s="60">
        <v>8</v>
      </c>
      <c r="AJ6" s="58">
        <f t="shared" si="0"/>
        <v>109</v>
      </c>
      <c r="AK6" s="318">
        <v>0.6893498608651657</v>
      </c>
      <c r="AL6" s="230">
        <v>4.682130584192439</v>
      </c>
      <c r="AM6" s="464"/>
      <c r="AN6" s="50"/>
      <c r="AO6" s="50"/>
      <c r="AQ6" s="220"/>
      <c r="AR6" s="324"/>
      <c r="AS6" s="325"/>
      <c r="AT6" s="328"/>
    </row>
    <row r="7" spans="1:46" ht="13.5">
      <c r="A7" s="25"/>
      <c r="B7" s="25"/>
      <c r="C7" s="25" t="s">
        <v>28</v>
      </c>
      <c r="D7" s="60">
        <v>0</v>
      </c>
      <c r="E7" s="60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1</v>
      </c>
      <c r="L7" s="60">
        <v>1</v>
      </c>
      <c r="M7" s="60">
        <v>0</v>
      </c>
      <c r="N7" s="60">
        <v>0</v>
      </c>
      <c r="O7" s="60">
        <v>1</v>
      </c>
      <c r="P7" s="60">
        <v>0</v>
      </c>
      <c r="Q7" s="60">
        <v>0</v>
      </c>
      <c r="R7" s="60">
        <v>1</v>
      </c>
      <c r="S7" s="25"/>
      <c r="T7" s="25"/>
      <c r="U7" s="25" t="s">
        <v>28</v>
      </c>
      <c r="V7" s="60">
        <v>0</v>
      </c>
      <c r="W7" s="60">
        <v>2</v>
      </c>
      <c r="X7" s="60">
        <v>2</v>
      </c>
      <c r="Y7" s="60">
        <v>1</v>
      </c>
      <c r="Z7" s="60">
        <v>1</v>
      </c>
      <c r="AA7" s="60">
        <v>1</v>
      </c>
      <c r="AB7" s="60">
        <v>1</v>
      </c>
      <c r="AC7" s="60">
        <v>2</v>
      </c>
      <c r="AD7" s="60">
        <v>1</v>
      </c>
      <c r="AE7" s="60">
        <v>0</v>
      </c>
      <c r="AF7" s="60">
        <v>0</v>
      </c>
      <c r="AG7" s="60">
        <v>2</v>
      </c>
      <c r="AH7" s="60">
        <v>3</v>
      </c>
      <c r="AI7" s="60">
        <v>0</v>
      </c>
      <c r="AJ7" s="58">
        <f t="shared" si="0"/>
        <v>20</v>
      </c>
      <c r="AK7" s="318">
        <v>0.12648621300278268</v>
      </c>
      <c r="AL7" s="230">
        <v>1.9047619047619047</v>
      </c>
      <c r="AM7" s="464"/>
      <c r="AN7" s="50"/>
      <c r="AO7" s="50"/>
      <c r="AQ7" s="220"/>
      <c r="AR7" s="324"/>
      <c r="AS7" s="325"/>
      <c r="AT7" s="328"/>
    </row>
    <row r="8" spans="1:46" ht="13.5">
      <c r="A8" s="25"/>
      <c r="B8" s="25"/>
      <c r="C8" s="25" t="s">
        <v>29</v>
      </c>
      <c r="D8" s="60">
        <v>0</v>
      </c>
      <c r="E8" s="60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1</v>
      </c>
      <c r="L8" s="60">
        <v>0</v>
      </c>
      <c r="M8" s="60">
        <v>0</v>
      </c>
      <c r="N8" s="60">
        <v>0</v>
      </c>
      <c r="O8" s="60">
        <v>1</v>
      </c>
      <c r="P8" s="60">
        <v>0</v>
      </c>
      <c r="Q8" s="60">
        <v>2</v>
      </c>
      <c r="R8" s="60">
        <v>0</v>
      </c>
      <c r="S8" s="25"/>
      <c r="T8" s="25"/>
      <c r="U8" s="25" t="s">
        <v>29</v>
      </c>
      <c r="V8" s="60">
        <v>1</v>
      </c>
      <c r="W8" s="60">
        <v>0</v>
      </c>
      <c r="X8" s="60">
        <v>1</v>
      </c>
      <c r="Y8" s="60">
        <v>3</v>
      </c>
      <c r="Z8" s="60">
        <v>1</v>
      </c>
      <c r="AA8" s="60">
        <v>0</v>
      </c>
      <c r="AB8" s="60">
        <v>1</v>
      </c>
      <c r="AC8" s="60">
        <v>2</v>
      </c>
      <c r="AD8" s="60">
        <v>2</v>
      </c>
      <c r="AE8" s="60">
        <v>2</v>
      </c>
      <c r="AF8" s="60">
        <v>2</v>
      </c>
      <c r="AG8" s="60">
        <v>1</v>
      </c>
      <c r="AH8" s="60">
        <v>1</v>
      </c>
      <c r="AI8" s="60">
        <v>0</v>
      </c>
      <c r="AJ8" s="58">
        <f t="shared" si="0"/>
        <v>21</v>
      </c>
      <c r="AK8" s="318">
        <v>0.13281052365292184</v>
      </c>
      <c r="AL8" s="230">
        <v>1.8404907975460123</v>
      </c>
      <c r="AM8" s="464"/>
      <c r="AN8" s="50"/>
      <c r="AO8" s="50"/>
      <c r="AQ8" s="220"/>
      <c r="AR8" s="324"/>
      <c r="AS8" s="325"/>
      <c r="AT8" s="328"/>
    </row>
    <row r="9" spans="1:46" ht="13.5">
      <c r="A9" s="25"/>
      <c r="B9" s="25"/>
      <c r="C9" s="23" t="s">
        <v>30</v>
      </c>
      <c r="D9" s="69">
        <v>0</v>
      </c>
      <c r="E9" s="69">
        <v>0</v>
      </c>
      <c r="F9" s="69">
        <v>0</v>
      </c>
      <c r="G9" s="69">
        <v>0</v>
      </c>
      <c r="H9" s="69">
        <v>0</v>
      </c>
      <c r="I9" s="69">
        <v>0</v>
      </c>
      <c r="J9" s="69">
        <v>1</v>
      </c>
      <c r="K9" s="69">
        <v>0</v>
      </c>
      <c r="L9" s="69">
        <v>0</v>
      </c>
      <c r="M9" s="69">
        <v>2</v>
      </c>
      <c r="N9" s="69">
        <v>1</v>
      </c>
      <c r="O9" s="69">
        <v>3</v>
      </c>
      <c r="P9" s="69">
        <v>2</v>
      </c>
      <c r="Q9" s="69">
        <v>3</v>
      </c>
      <c r="R9" s="69">
        <v>4</v>
      </c>
      <c r="S9" s="25"/>
      <c r="T9" s="25"/>
      <c r="U9" s="23" t="s">
        <v>30</v>
      </c>
      <c r="V9" s="69">
        <v>3</v>
      </c>
      <c r="W9" s="69">
        <v>7</v>
      </c>
      <c r="X9" s="69">
        <v>2</v>
      </c>
      <c r="Y9" s="69">
        <v>0</v>
      </c>
      <c r="Z9" s="69">
        <v>1</v>
      </c>
      <c r="AA9" s="69">
        <v>1</v>
      </c>
      <c r="AB9" s="69">
        <v>4</v>
      </c>
      <c r="AC9" s="69">
        <v>4</v>
      </c>
      <c r="AD9" s="69">
        <v>3</v>
      </c>
      <c r="AE9" s="69">
        <v>3</v>
      </c>
      <c r="AF9" s="69">
        <v>5</v>
      </c>
      <c r="AG9" s="69">
        <v>4</v>
      </c>
      <c r="AH9" s="69">
        <v>6</v>
      </c>
      <c r="AI9" s="69">
        <v>1</v>
      </c>
      <c r="AJ9" s="205">
        <f t="shared" si="0"/>
        <v>60</v>
      </c>
      <c r="AK9" s="294">
        <v>0.3794586390083481</v>
      </c>
      <c r="AL9" s="230">
        <v>3.0832476875642345</v>
      </c>
      <c r="AM9" s="161"/>
      <c r="AN9" s="50"/>
      <c r="AO9" s="50"/>
      <c r="AQ9" s="220"/>
      <c r="AR9" s="324"/>
      <c r="AS9" s="325"/>
      <c r="AT9" s="328"/>
    </row>
    <row r="10" spans="1:46" ht="13.5">
      <c r="A10" s="23"/>
      <c r="B10" s="23"/>
      <c r="C10" s="30" t="s">
        <v>122</v>
      </c>
      <c r="D10" s="73">
        <v>0</v>
      </c>
      <c r="E10" s="73">
        <v>0</v>
      </c>
      <c r="F10" s="73">
        <v>1</v>
      </c>
      <c r="G10" s="73">
        <v>1</v>
      </c>
      <c r="H10" s="73">
        <v>3</v>
      </c>
      <c r="I10" s="73">
        <v>0</v>
      </c>
      <c r="J10" s="73">
        <v>4</v>
      </c>
      <c r="K10" s="73">
        <v>6</v>
      </c>
      <c r="L10" s="73">
        <v>7</v>
      </c>
      <c r="M10" s="73">
        <v>5</v>
      </c>
      <c r="N10" s="73">
        <v>5</v>
      </c>
      <c r="O10" s="73">
        <v>7</v>
      </c>
      <c r="P10" s="73">
        <v>6</v>
      </c>
      <c r="Q10" s="73">
        <v>15</v>
      </c>
      <c r="R10" s="73">
        <v>13</v>
      </c>
      <c r="S10" s="23"/>
      <c r="T10" s="23"/>
      <c r="U10" s="30" t="s">
        <v>122</v>
      </c>
      <c r="V10" s="73">
        <v>13</v>
      </c>
      <c r="W10" s="73">
        <v>23</v>
      </c>
      <c r="X10" s="73">
        <v>21</v>
      </c>
      <c r="Y10" s="73">
        <v>17</v>
      </c>
      <c r="Z10" s="73">
        <v>23</v>
      </c>
      <c r="AA10" s="73">
        <v>30</v>
      </c>
      <c r="AB10" s="73">
        <v>40</v>
      </c>
      <c r="AC10" s="73">
        <v>38</v>
      </c>
      <c r="AD10" s="73">
        <v>37</v>
      </c>
      <c r="AE10" s="73">
        <v>37</v>
      </c>
      <c r="AF10" s="73">
        <v>31</v>
      </c>
      <c r="AG10" s="73">
        <f>SUM(AG3:AG9)</f>
        <v>40</v>
      </c>
      <c r="AH10" s="73">
        <f>SUM(AH3:AH9)</f>
        <v>41</v>
      </c>
      <c r="AI10" s="73">
        <v>34</v>
      </c>
      <c r="AJ10" s="73">
        <f t="shared" si="0"/>
        <v>498</v>
      </c>
      <c r="AK10" s="231">
        <v>3.149506703769289</v>
      </c>
      <c r="AL10" s="232">
        <v>3.428335398595622</v>
      </c>
      <c r="AM10" s="464"/>
      <c r="AN10" s="50"/>
      <c r="AO10" s="50"/>
      <c r="AQ10" s="220"/>
      <c r="AR10" s="464"/>
      <c r="AS10" s="326"/>
      <c r="AT10" s="328"/>
    </row>
    <row r="11" spans="1:46" ht="13.5">
      <c r="A11" s="25" t="s">
        <v>123</v>
      </c>
      <c r="B11" s="25"/>
      <c r="C11" s="25" t="s">
        <v>31</v>
      </c>
      <c r="D11" s="70">
        <v>0</v>
      </c>
      <c r="E11" s="70">
        <v>0</v>
      </c>
      <c r="F11" s="70">
        <v>0</v>
      </c>
      <c r="G11" s="70">
        <v>0</v>
      </c>
      <c r="H11" s="70">
        <v>1</v>
      </c>
      <c r="I11" s="70">
        <v>3</v>
      </c>
      <c r="J11" s="70">
        <v>42</v>
      </c>
      <c r="K11" s="70">
        <v>77</v>
      </c>
      <c r="L11" s="70">
        <v>38</v>
      </c>
      <c r="M11" s="70">
        <v>34</v>
      </c>
      <c r="N11" s="70">
        <v>26</v>
      </c>
      <c r="O11" s="70">
        <v>29</v>
      </c>
      <c r="P11" s="70">
        <v>32</v>
      </c>
      <c r="Q11" s="70">
        <v>17</v>
      </c>
      <c r="R11" s="70">
        <v>21</v>
      </c>
      <c r="S11" s="25" t="s">
        <v>123</v>
      </c>
      <c r="T11" s="25"/>
      <c r="U11" s="25" t="s">
        <v>31</v>
      </c>
      <c r="V11" s="70">
        <v>14</v>
      </c>
      <c r="W11" s="70">
        <v>13</v>
      </c>
      <c r="X11" s="70">
        <v>13</v>
      </c>
      <c r="Y11" s="70">
        <v>14</v>
      </c>
      <c r="Z11" s="70">
        <v>11</v>
      </c>
      <c r="AA11" s="70">
        <v>10</v>
      </c>
      <c r="AB11" s="70">
        <v>17</v>
      </c>
      <c r="AC11" s="70">
        <v>11</v>
      </c>
      <c r="AD11" s="70">
        <v>11</v>
      </c>
      <c r="AE11" s="70">
        <v>14</v>
      </c>
      <c r="AF11" s="60">
        <v>8</v>
      </c>
      <c r="AG11" s="60">
        <v>16</v>
      </c>
      <c r="AH11" s="60">
        <v>16</v>
      </c>
      <c r="AI11" s="60">
        <v>18</v>
      </c>
      <c r="AJ11" s="58">
        <f t="shared" si="0"/>
        <v>506</v>
      </c>
      <c r="AK11" s="318">
        <v>3.200101188970402</v>
      </c>
      <c r="AL11" s="230">
        <v>17.26373251450017</v>
      </c>
      <c r="AO11" s="50"/>
      <c r="AQ11" s="220"/>
      <c r="AR11" s="324"/>
      <c r="AS11" s="325"/>
      <c r="AT11" s="328"/>
    </row>
    <row r="12" spans="1:46" ht="13.5">
      <c r="A12" s="25" t="s">
        <v>13</v>
      </c>
      <c r="B12" s="25"/>
      <c r="C12" s="25" t="s">
        <v>32</v>
      </c>
      <c r="D12" s="60">
        <v>0</v>
      </c>
      <c r="E12" s="60">
        <v>0</v>
      </c>
      <c r="F12" s="60">
        <v>1</v>
      </c>
      <c r="G12" s="60">
        <v>0</v>
      </c>
      <c r="H12" s="60">
        <v>2</v>
      </c>
      <c r="I12" s="60">
        <v>0</v>
      </c>
      <c r="J12" s="60">
        <v>4</v>
      </c>
      <c r="K12" s="60">
        <v>11</v>
      </c>
      <c r="L12" s="60">
        <v>5</v>
      </c>
      <c r="M12" s="60">
        <v>10</v>
      </c>
      <c r="N12" s="60">
        <v>5</v>
      </c>
      <c r="O12" s="60">
        <v>14</v>
      </c>
      <c r="P12" s="60">
        <v>9</v>
      </c>
      <c r="Q12" s="60">
        <v>10</v>
      </c>
      <c r="R12" s="60">
        <v>9</v>
      </c>
      <c r="S12" s="25" t="s">
        <v>13</v>
      </c>
      <c r="T12" s="25"/>
      <c r="U12" s="25" t="s">
        <v>32</v>
      </c>
      <c r="V12" s="60">
        <v>8</v>
      </c>
      <c r="W12" s="60">
        <v>7</v>
      </c>
      <c r="X12" s="60">
        <v>7</v>
      </c>
      <c r="Y12" s="60">
        <v>11</v>
      </c>
      <c r="Z12" s="60">
        <v>6</v>
      </c>
      <c r="AA12" s="60">
        <v>10</v>
      </c>
      <c r="AB12" s="60">
        <v>27</v>
      </c>
      <c r="AC12" s="60">
        <v>12</v>
      </c>
      <c r="AD12" s="60">
        <v>10</v>
      </c>
      <c r="AE12" s="60">
        <v>10</v>
      </c>
      <c r="AF12" s="60">
        <v>5</v>
      </c>
      <c r="AG12" s="60">
        <v>14</v>
      </c>
      <c r="AH12" s="60">
        <v>9</v>
      </c>
      <c r="AI12" s="60">
        <v>8</v>
      </c>
      <c r="AJ12" s="58">
        <f t="shared" si="0"/>
        <v>224</v>
      </c>
      <c r="AK12" s="318">
        <v>1.4166455856311662</v>
      </c>
      <c r="AL12" s="230">
        <v>11.278952668680766</v>
      </c>
      <c r="AO12" s="50"/>
      <c r="AQ12" s="220"/>
      <c r="AR12" s="324"/>
      <c r="AS12" s="325"/>
      <c r="AT12" s="328"/>
    </row>
    <row r="13" spans="1:46" ht="13.5">
      <c r="A13" s="25"/>
      <c r="B13" s="25"/>
      <c r="C13" s="25" t="s">
        <v>33</v>
      </c>
      <c r="D13" s="60">
        <v>0</v>
      </c>
      <c r="E13" s="60">
        <v>0</v>
      </c>
      <c r="F13" s="60">
        <v>1</v>
      </c>
      <c r="G13" s="60">
        <v>0</v>
      </c>
      <c r="H13" s="60">
        <v>0</v>
      </c>
      <c r="I13" s="60">
        <v>0</v>
      </c>
      <c r="J13" s="60">
        <v>2</v>
      </c>
      <c r="K13" s="60">
        <v>8</v>
      </c>
      <c r="L13" s="60">
        <v>5</v>
      </c>
      <c r="M13" s="60">
        <v>8</v>
      </c>
      <c r="N13" s="60">
        <v>7</v>
      </c>
      <c r="O13" s="60">
        <v>10</v>
      </c>
      <c r="P13" s="60">
        <v>5</v>
      </c>
      <c r="Q13" s="60">
        <v>6</v>
      </c>
      <c r="R13" s="60">
        <v>8</v>
      </c>
      <c r="S13" s="25"/>
      <c r="T13" s="25"/>
      <c r="U13" s="25" t="s">
        <v>33</v>
      </c>
      <c r="V13" s="60">
        <v>6</v>
      </c>
      <c r="W13" s="60">
        <v>3</v>
      </c>
      <c r="X13" s="60">
        <v>7</v>
      </c>
      <c r="Y13" s="60">
        <v>11</v>
      </c>
      <c r="Z13" s="60">
        <v>4</v>
      </c>
      <c r="AA13" s="60">
        <v>6</v>
      </c>
      <c r="AB13" s="60">
        <v>6</v>
      </c>
      <c r="AC13" s="60">
        <v>13</v>
      </c>
      <c r="AD13" s="60">
        <v>10</v>
      </c>
      <c r="AE13" s="60">
        <v>9</v>
      </c>
      <c r="AF13" s="60">
        <v>4</v>
      </c>
      <c r="AG13" s="60">
        <v>7</v>
      </c>
      <c r="AH13" s="60">
        <v>9</v>
      </c>
      <c r="AI13" s="60">
        <v>11</v>
      </c>
      <c r="AJ13" s="58">
        <f t="shared" si="0"/>
        <v>166</v>
      </c>
      <c r="AK13" s="318">
        <v>1.0498355679230964</v>
      </c>
      <c r="AL13" s="230">
        <v>8.366935483870968</v>
      </c>
      <c r="AO13" s="50"/>
      <c r="AQ13" s="220"/>
      <c r="AR13" s="324"/>
      <c r="AS13" s="325"/>
      <c r="AT13" s="328"/>
    </row>
    <row r="14" spans="1:46" ht="13.5">
      <c r="A14" s="25"/>
      <c r="B14" s="25"/>
      <c r="C14" s="25" t="s">
        <v>34</v>
      </c>
      <c r="D14" s="60">
        <v>0</v>
      </c>
      <c r="E14" s="60">
        <v>0</v>
      </c>
      <c r="F14" s="60">
        <v>3</v>
      </c>
      <c r="G14" s="60">
        <v>1</v>
      </c>
      <c r="H14" s="60">
        <v>0</v>
      </c>
      <c r="I14" s="60">
        <v>0</v>
      </c>
      <c r="J14" s="60">
        <v>8</v>
      </c>
      <c r="K14" s="60">
        <v>20</v>
      </c>
      <c r="L14" s="60">
        <v>11</v>
      </c>
      <c r="M14" s="60">
        <v>24</v>
      </c>
      <c r="N14" s="60">
        <v>17</v>
      </c>
      <c r="O14" s="60">
        <v>13</v>
      </c>
      <c r="P14" s="60">
        <v>21</v>
      </c>
      <c r="Q14" s="60">
        <v>23</v>
      </c>
      <c r="R14" s="60">
        <v>25</v>
      </c>
      <c r="S14" s="25"/>
      <c r="T14" s="25"/>
      <c r="U14" s="25" t="s">
        <v>34</v>
      </c>
      <c r="V14" s="60">
        <v>11</v>
      </c>
      <c r="W14" s="60">
        <v>15</v>
      </c>
      <c r="X14" s="60">
        <v>9</v>
      </c>
      <c r="Y14" s="60">
        <v>10</v>
      </c>
      <c r="Z14" s="60">
        <v>18</v>
      </c>
      <c r="AA14" s="60">
        <v>24</v>
      </c>
      <c r="AB14" s="60">
        <v>17</v>
      </c>
      <c r="AC14" s="60">
        <v>26</v>
      </c>
      <c r="AD14" s="60">
        <v>27</v>
      </c>
      <c r="AE14" s="60">
        <v>27</v>
      </c>
      <c r="AF14" s="60">
        <v>23</v>
      </c>
      <c r="AG14" s="60">
        <v>28</v>
      </c>
      <c r="AH14" s="60">
        <v>25</v>
      </c>
      <c r="AI14" s="60">
        <v>30</v>
      </c>
      <c r="AJ14" s="58">
        <f t="shared" si="0"/>
        <v>456</v>
      </c>
      <c r="AK14" s="318">
        <v>2.883885656463445</v>
      </c>
      <c r="AL14" s="230">
        <v>6.314040432013292</v>
      </c>
      <c r="AO14" s="50"/>
      <c r="AQ14" s="220"/>
      <c r="AR14" s="324"/>
      <c r="AS14" s="325"/>
      <c r="AT14" s="328"/>
    </row>
    <row r="15" spans="1:46" ht="13.5">
      <c r="A15" s="25"/>
      <c r="B15" s="25"/>
      <c r="C15" s="25" t="s">
        <v>35</v>
      </c>
      <c r="D15" s="60">
        <v>0</v>
      </c>
      <c r="E15" s="60">
        <v>0</v>
      </c>
      <c r="F15" s="60">
        <v>5</v>
      </c>
      <c r="G15" s="60">
        <v>1</v>
      </c>
      <c r="H15" s="60">
        <v>1</v>
      </c>
      <c r="I15" s="60">
        <v>1</v>
      </c>
      <c r="J15" s="60">
        <v>8</v>
      </c>
      <c r="K15" s="60">
        <v>47</v>
      </c>
      <c r="L15" s="60">
        <v>28</v>
      </c>
      <c r="M15" s="60">
        <v>21</v>
      </c>
      <c r="N15" s="60">
        <v>25</v>
      </c>
      <c r="O15" s="60">
        <v>42</v>
      </c>
      <c r="P15" s="60">
        <v>30</v>
      </c>
      <c r="Q15" s="60">
        <v>34</v>
      </c>
      <c r="R15" s="60">
        <v>35</v>
      </c>
      <c r="S15" s="25"/>
      <c r="T15" s="25"/>
      <c r="U15" s="25" t="s">
        <v>35</v>
      </c>
      <c r="V15" s="60">
        <v>25</v>
      </c>
      <c r="W15" s="60">
        <v>36</v>
      </c>
      <c r="X15" s="60">
        <v>19</v>
      </c>
      <c r="Y15" s="60">
        <v>25</v>
      </c>
      <c r="Z15" s="60">
        <v>26</v>
      </c>
      <c r="AA15" s="60">
        <v>24</v>
      </c>
      <c r="AB15" s="60">
        <v>29</v>
      </c>
      <c r="AC15" s="60">
        <v>35</v>
      </c>
      <c r="AD15" s="60">
        <v>25</v>
      </c>
      <c r="AE15" s="60">
        <v>34</v>
      </c>
      <c r="AF15" s="60">
        <v>37</v>
      </c>
      <c r="AG15" s="60">
        <v>35</v>
      </c>
      <c r="AH15" s="60">
        <v>29</v>
      </c>
      <c r="AI15" s="60">
        <v>42</v>
      </c>
      <c r="AJ15" s="58">
        <f t="shared" si="0"/>
        <v>699</v>
      </c>
      <c r="AK15" s="318">
        <v>4.420693144447255</v>
      </c>
      <c r="AL15" s="230">
        <v>11.28875968992248</v>
      </c>
      <c r="AO15" s="50"/>
      <c r="AQ15" s="220"/>
      <c r="AR15" s="324"/>
      <c r="AS15" s="325"/>
      <c r="AT15" s="328"/>
    </row>
    <row r="16" spans="1:46" ht="13.5">
      <c r="A16" s="25"/>
      <c r="B16" s="25"/>
      <c r="C16" s="25" t="s">
        <v>36</v>
      </c>
      <c r="D16" s="60">
        <v>0</v>
      </c>
      <c r="E16" s="60">
        <v>0</v>
      </c>
      <c r="F16" s="60">
        <v>30</v>
      </c>
      <c r="G16" s="60">
        <v>14</v>
      </c>
      <c r="H16" s="60">
        <v>48</v>
      </c>
      <c r="I16" s="60">
        <v>34</v>
      </c>
      <c r="J16" s="60">
        <v>41</v>
      </c>
      <c r="K16" s="60">
        <v>108</v>
      </c>
      <c r="L16" s="60">
        <v>95</v>
      </c>
      <c r="M16" s="60">
        <v>70</v>
      </c>
      <c r="N16" s="60">
        <v>95</v>
      </c>
      <c r="O16" s="60">
        <v>139</v>
      </c>
      <c r="P16" s="60">
        <v>143</v>
      </c>
      <c r="Q16" s="60">
        <v>153</v>
      </c>
      <c r="R16" s="60">
        <v>227</v>
      </c>
      <c r="S16" s="25"/>
      <c r="T16" s="25"/>
      <c r="U16" s="25" t="s">
        <v>36</v>
      </c>
      <c r="V16" s="60">
        <v>214</v>
      </c>
      <c r="W16" s="60">
        <v>274</v>
      </c>
      <c r="X16" s="60">
        <v>275</v>
      </c>
      <c r="Y16" s="60">
        <v>262</v>
      </c>
      <c r="Z16" s="60">
        <v>308</v>
      </c>
      <c r="AA16" s="60">
        <v>322</v>
      </c>
      <c r="AB16" s="60">
        <v>354</v>
      </c>
      <c r="AC16" s="60">
        <v>420</v>
      </c>
      <c r="AD16" s="60">
        <v>447</v>
      </c>
      <c r="AE16" s="60">
        <v>374</v>
      </c>
      <c r="AF16" s="60">
        <v>400</v>
      </c>
      <c r="AG16" s="60">
        <v>320</v>
      </c>
      <c r="AH16" s="60">
        <v>372</v>
      </c>
      <c r="AI16" s="60">
        <v>363</v>
      </c>
      <c r="AJ16" s="58">
        <f t="shared" si="0"/>
        <v>5902</v>
      </c>
      <c r="AK16" s="318">
        <v>37.32608145712118</v>
      </c>
      <c r="AL16" s="230">
        <v>44.37593984962406</v>
      </c>
      <c r="AO16" s="50"/>
      <c r="AQ16" s="220"/>
      <c r="AR16" s="324"/>
      <c r="AS16" s="325"/>
      <c r="AT16" s="328"/>
    </row>
    <row r="17" spans="1:48" s="71" customFormat="1" ht="13.5">
      <c r="A17" s="25"/>
      <c r="B17" s="25"/>
      <c r="C17" s="25" t="s">
        <v>37</v>
      </c>
      <c r="D17" s="60">
        <v>0</v>
      </c>
      <c r="E17" s="60">
        <v>0</v>
      </c>
      <c r="F17" s="60">
        <v>4</v>
      </c>
      <c r="G17" s="60">
        <v>2</v>
      </c>
      <c r="H17" s="60">
        <v>8</v>
      </c>
      <c r="I17" s="60">
        <v>5</v>
      </c>
      <c r="J17" s="60">
        <v>11</v>
      </c>
      <c r="K17" s="60">
        <v>22</v>
      </c>
      <c r="L17" s="60">
        <v>17</v>
      </c>
      <c r="M17" s="60">
        <v>34</v>
      </c>
      <c r="N17" s="60">
        <v>24</v>
      </c>
      <c r="O17" s="60">
        <v>33</v>
      </c>
      <c r="P17" s="60">
        <v>40</v>
      </c>
      <c r="Q17" s="60">
        <v>46</v>
      </c>
      <c r="R17" s="60">
        <v>54</v>
      </c>
      <c r="S17" s="25"/>
      <c r="T17" s="25"/>
      <c r="U17" s="25" t="s">
        <v>37</v>
      </c>
      <c r="V17" s="60">
        <v>41</v>
      </c>
      <c r="W17" s="60">
        <v>46</v>
      </c>
      <c r="X17" s="60">
        <v>47</v>
      </c>
      <c r="Y17" s="60">
        <v>51</v>
      </c>
      <c r="Z17" s="60">
        <v>54</v>
      </c>
      <c r="AA17" s="60">
        <v>48</v>
      </c>
      <c r="AB17" s="60">
        <v>53</v>
      </c>
      <c r="AC17" s="60">
        <v>59</v>
      </c>
      <c r="AD17" s="60">
        <v>66</v>
      </c>
      <c r="AE17" s="60">
        <v>57</v>
      </c>
      <c r="AF17" s="60">
        <v>55</v>
      </c>
      <c r="AG17" s="60">
        <v>58</v>
      </c>
      <c r="AH17" s="60">
        <v>66</v>
      </c>
      <c r="AI17" s="60">
        <v>89</v>
      </c>
      <c r="AJ17" s="58">
        <f t="shared" si="0"/>
        <v>1090</v>
      </c>
      <c r="AK17" s="318">
        <v>6.893498608651657</v>
      </c>
      <c r="AL17" s="230">
        <v>12.005727503028968</v>
      </c>
      <c r="AM17" s="3"/>
      <c r="AN17" s="3"/>
      <c r="AO17" s="50"/>
      <c r="AP17" s="270"/>
      <c r="AQ17" s="220"/>
      <c r="AR17" s="324"/>
      <c r="AS17" s="325"/>
      <c r="AT17" s="328"/>
      <c r="AU17" s="415"/>
      <c r="AV17" s="3"/>
    </row>
    <row r="18" spans="1:48" s="71" customFormat="1" ht="13.5">
      <c r="A18" s="25"/>
      <c r="B18" s="25"/>
      <c r="C18" s="25" t="s">
        <v>38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1</v>
      </c>
      <c r="J18" s="60">
        <v>2</v>
      </c>
      <c r="K18" s="60">
        <v>8</v>
      </c>
      <c r="L18" s="60">
        <v>3</v>
      </c>
      <c r="M18" s="60">
        <v>4</v>
      </c>
      <c r="N18" s="60">
        <v>3</v>
      </c>
      <c r="O18" s="60">
        <v>2</v>
      </c>
      <c r="P18" s="60">
        <v>6</v>
      </c>
      <c r="Q18" s="60">
        <v>4</v>
      </c>
      <c r="R18" s="60">
        <v>6</v>
      </c>
      <c r="S18" s="25"/>
      <c r="T18" s="25"/>
      <c r="U18" s="25" t="s">
        <v>38</v>
      </c>
      <c r="V18" s="60">
        <v>1</v>
      </c>
      <c r="W18" s="60">
        <v>2</v>
      </c>
      <c r="X18" s="60">
        <v>1</v>
      </c>
      <c r="Y18" s="60">
        <v>1</v>
      </c>
      <c r="Z18" s="60">
        <v>6</v>
      </c>
      <c r="AA18" s="60">
        <v>3</v>
      </c>
      <c r="AB18" s="60">
        <v>4</v>
      </c>
      <c r="AC18" s="60">
        <v>1</v>
      </c>
      <c r="AD18" s="60">
        <v>1</v>
      </c>
      <c r="AE18" s="60">
        <v>2</v>
      </c>
      <c r="AF18" s="60">
        <v>2</v>
      </c>
      <c r="AG18" s="60">
        <v>6</v>
      </c>
      <c r="AH18" s="60">
        <v>8</v>
      </c>
      <c r="AI18" s="60">
        <v>6</v>
      </c>
      <c r="AJ18" s="58">
        <f t="shared" si="0"/>
        <v>83</v>
      </c>
      <c r="AK18" s="318">
        <v>0.5249177839615482</v>
      </c>
      <c r="AL18" s="230">
        <v>3.5622317596566524</v>
      </c>
      <c r="AM18" s="3"/>
      <c r="AN18" s="3"/>
      <c r="AO18" s="50"/>
      <c r="AP18" s="270"/>
      <c r="AQ18" s="220"/>
      <c r="AR18" s="324"/>
      <c r="AS18" s="325"/>
      <c r="AT18" s="328"/>
      <c r="AU18" s="415"/>
      <c r="AV18" s="3"/>
    </row>
    <row r="19" spans="1:46" ht="13.5">
      <c r="A19" s="25"/>
      <c r="B19" s="25"/>
      <c r="C19" s="25" t="s">
        <v>42</v>
      </c>
      <c r="D19" s="60">
        <v>0</v>
      </c>
      <c r="E19" s="60">
        <v>0</v>
      </c>
      <c r="F19" s="60">
        <v>0</v>
      </c>
      <c r="G19" s="60">
        <v>0</v>
      </c>
      <c r="H19" s="60">
        <v>1</v>
      </c>
      <c r="I19" s="60">
        <v>1</v>
      </c>
      <c r="J19" s="60">
        <v>5</v>
      </c>
      <c r="K19" s="60">
        <v>12</v>
      </c>
      <c r="L19" s="60">
        <v>6</v>
      </c>
      <c r="M19" s="60">
        <v>3</v>
      </c>
      <c r="N19" s="60">
        <v>3</v>
      </c>
      <c r="O19" s="60">
        <v>3</v>
      </c>
      <c r="P19" s="60">
        <v>7</v>
      </c>
      <c r="Q19" s="60">
        <v>4</v>
      </c>
      <c r="R19" s="60">
        <v>5</v>
      </c>
      <c r="S19" s="25"/>
      <c r="T19" s="25"/>
      <c r="U19" s="25" t="s">
        <v>42</v>
      </c>
      <c r="V19" s="60">
        <v>4</v>
      </c>
      <c r="W19" s="60">
        <v>7</v>
      </c>
      <c r="X19" s="60">
        <v>2</v>
      </c>
      <c r="Y19" s="60">
        <v>3</v>
      </c>
      <c r="Z19" s="60">
        <v>6</v>
      </c>
      <c r="AA19" s="60">
        <v>3</v>
      </c>
      <c r="AB19" s="60">
        <v>6</v>
      </c>
      <c r="AC19" s="60">
        <v>1</v>
      </c>
      <c r="AD19" s="60">
        <v>3</v>
      </c>
      <c r="AE19" s="60">
        <v>7</v>
      </c>
      <c r="AF19" s="60">
        <v>0</v>
      </c>
      <c r="AG19" s="60">
        <v>9</v>
      </c>
      <c r="AH19" s="60">
        <v>2</v>
      </c>
      <c r="AI19" s="60">
        <v>3</v>
      </c>
      <c r="AJ19" s="58">
        <f t="shared" si="0"/>
        <v>106</v>
      </c>
      <c r="AK19" s="318">
        <v>0.6703769289147483</v>
      </c>
      <c r="AL19" s="230">
        <v>12.514757969303423</v>
      </c>
      <c r="AO19" s="50"/>
      <c r="AQ19" s="220"/>
      <c r="AR19" s="324"/>
      <c r="AS19" s="325"/>
      <c r="AT19" s="328"/>
    </row>
    <row r="20" spans="1:46" ht="13.5">
      <c r="A20" s="25"/>
      <c r="B20" s="25"/>
      <c r="C20" s="23" t="s">
        <v>43</v>
      </c>
      <c r="D20" s="69">
        <v>0</v>
      </c>
      <c r="E20" s="69">
        <v>0</v>
      </c>
      <c r="F20" s="69">
        <v>0</v>
      </c>
      <c r="G20" s="69">
        <v>0</v>
      </c>
      <c r="H20" s="69">
        <v>3</v>
      </c>
      <c r="I20" s="69">
        <v>5</v>
      </c>
      <c r="J20" s="69">
        <v>26</v>
      </c>
      <c r="K20" s="69">
        <v>38</v>
      </c>
      <c r="L20" s="69">
        <v>7</v>
      </c>
      <c r="M20" s="69">
        <v>13</v>
      </c>
      <c r="N20" s="69">
        <v>13</v>
      </c>
      <c r="O20" s="69">
        <v>19</v>
      </c>
      <c r="P20" s="69">
        <v>8</v>
      </c>
      <c r="Q20" s="69">
        <v>18</v>
      </c>
      <c r="R20" s="69">
        <v>11</v>
      </c>
      <c r="S20" s="25"/>
      <c r="T20" s="25"/>
      <c r="U20" s="23" t="s">
        <v>43</v>
      </c>
      <c r="V20" s="69">
        <v>8</v>
      </c>
      <c r="W20" s="69">
        <v>7</v>
      </c>
      <c r="X20" s="69">
        <v>15</v>
      </c>
      <c r="Y20" s="69">
        <v>6</v>
      </c>
      <c r="Z20" s="69">
        <v>18</v>
      </c>
      <c r="AA20" s="69">
        <v>6</v>
      </c>
      <c r="AB20" s="69">
        <v>15</v>
      </c>
      <c r="AC20" s="69">
        <v>6</v>
      </c>
      <c r="AD20" s="69">
        <v>6</v>
      </c>
      <c r="AE20" s="69">
        <v>7</v>
      </c>
      <c r="AF20" s="69">
        <v>10</v>
      </c>
      <c r="AG20" s="69">
        <v>13</v>
      </c>
      <c r="AH20" s="69">
        <v>10</v>
      </c>
      <c r="AI20" s="69">
        <v>8</v>
      </c>
      <c r="AJ20" s="205">
        <f t="shared" si="0"/>
        <v>296</v>
      </c>
      <c r="AK20" s="294">
        <v>1.8719959524411838</v>
      </c>
      <c r="AL20" s="230">
        <v>13.949104618284636</v>
      </c>
      <c r="AO20" s="50"/>
      <c r="AQ20" s="220"/>
      <c r="AR20" s="324"/>
      <c r="AS20" s="325"/>
      <c r="AT20" s="328"/>
    </row>
    <row r="21" spans="1:46" ht="13.5">
      <c r="A21" s="23"/>
      <c r="B21" s="23"/>
      <c r="C21" s="30" t="s">
        <v>122</v>
      </c>
      <c r="D21" s="73">
        <v>0</v>
      </c>
      <c r="E21" s="73">
        <v>0</v>
      </c>
      <c r="F21" s="73">
        <v>44</v>
      </c>
      <c r="G21" s="73">
        <v>18</v>
      </c>
      <c r="H21" s="73">
        <v>64</v>
      </c>
      <c r="I21" s="73">
        <v>50</v>
      </c>
      <c r="J21" s="73">
        <v>149</v>
      </c>
      <c r="K21" s="73">
        <v>351</v>
      </c>
      <c r="L21" s="73">
        <v>215</v>
      </c>
      <c r="M21" s="73">
        <v>221</v>
      </c>
      <c r="N21" s="73">
        <v>218</v>
      </c>
      <c r="O21" s="73">
        <v>304</v>
      </c>
      <c r="P21" s="73">
        <v>301</v>
      </c>
      <c r="Q21" s="73">
        <v>315</v>
      </c>
      <c r="R21" s="73">
        <v>401</v>
      </c>
      <c r="S21" s="23"/>
      <c r="T21" s="23"/>
      <c r="U21" s="30" t="s">
        <v>122</v>
      </c>
      <c r="V21" s="73">
        <v>332</v>
      </c>
      <c r="W21" s="73">
        <v>410</v>
      </c>
      <c r="X21" s="73">
        <v>395</v>
      </c>
      <c r="Y21" s="73">
        <v>394</v>
      </c>
      <c r="Z21" s="73">
        <v>457</v>
      </c>
      <c r="AA21" s="73">
        <v>456</v>
      </c>
      <c r="AB21" s="73">
        <v>528</v>
      </c>
      <c r="AC21" s="73">
        <v>584</v>
      </c>
      <c r="AD21" s="73">
        <v>606</v>
      </c>
      <c r="AE21" s="73">
        <v>541</v>
      </c>
      <c r="AF21" s="73">
        <v>544</v>
      </c>
      <c r="AG21" s="73">
        <f>SUM(AG11:AG20)</f>
        <v>506</v>
      </c>
      <c r="AH21" s="73">
        <f>SUM(AH11:AH20)</f>
        <v>546</v>
      </c>
      <c r="AI21" s="73">
        <v>578</v>
      </c>
      <c r="AJ21" s="73">
        <f t="shared" si="0"/>
        <v>9528</v>
      </c>
      <c r="AK21" s="231">
        <v>60.25803187452568</v>
      </c>
      <c r="AL21" s="232">
        <v>19.852895213885358</v>
      </c>
      <c r="AM21" s="50"/>
      <c r="AO21" s="50"/>
      <c r="AQ21" s="220"/>
      <c r="AR21" s="464"/>
      <c r="AS21" s="326"/>
      <c r="AT21" s="328"/>
    </row>
    <row r="22" spans="1:48" s="71" customFormat="1" ht="13.5">
      <c r="A22" s="25" t="s">
        <v>124</v>
      </c>
      <c r="B22" s="25"/>
      <c r="C22" s="25" t="s">
        <v>44</v>
      </c>
      <c r="D22" s="60">
        <v>0</v>
      </c>
      <c r="E22" s="60">
        <v>0</v>
      </c>
      <c r="F22" s="60">
        <v>0</v>
      </c>
      <c r="G22" s="60">
        <v>0</v>
      </c>
      <c r="H22" s="60">
        <v>1</v>
      </c>
      <c r="I22" s="60">
        <v>0</v>
      </c>
      <c r="J22" s="60">
        <v>0</v>
      </c>
      <c r="K22" s="60">
        <v>3</v>
      </c>
      <c r="L22" s="60">
        <v>0</v>
      </c>
      <c r="M22" s="60">
        <v>4</v>
      </c>
      <c r="N22" s="60">
        <v>2</v>
      </c>
      <c r="O22" s="60">
        <v>1</v>
      </c>
      <c r="P22" s="60">
        <v>3</v>
      </c>
      <c r="Q22" s="60">
        <v>1</v>
      </c>
      <c r="R22" s="60">
        <v>2</v>
      </c>
      <c r="S22" s="25" t="s">
        <v>124</v>
      </c>
      <c r="T22" s="25"/>
      <c r="U22" s="25" t="s">
        <v>44</v>
      </c>
      <c r="V22" s="60">
        <v>3</v>
      </c>
      <c r="W22" s="60">
        <v>2</v>
      </c>
      <c r="X22" s="60">
        <v>2</v>
      </c>
      <c r="Y22" s="60">
        <v>3</v>
      </c>
      <c r="Z22" s="60">
        <v>2</v>
      </c>
      <c r="AA22" s="60">
        <v>7</v>
      </c>
      <c r="AB22" s="60">
        <v>8</v>
      </c>
      <c r="AC22" s="60">
        <v>14</v>
      </c>
      <c r="AD22" s="60">
        <v>5</v>
      </c>
      <c r="AE22" s="60">
        <v>6</v>
      </c>
      <c r="AF22" s="60">
        <v>11</v>
      </c>
      <c r="AG22" s="60">
        <v>21</v>
      </c>
      <c r="AH22" s="60">
        <v>11</v>
      </c>
      <c r="AI22" s="60">
        <v>7</v>
      </c>
      <c r="AJ22" s="58">
        <f t="shared" si="0"/>
        <v>119</v>
      </c>
      <c r="AK22" s="318">
        <v>0.752592967366557</v>
      </c>
      <c r="AL22" s="230">
        <v>5.802047781569966</v>
      </c>
      <c r="AM22" s="3"/>
      <c r="AN22" s="3"/>
      <c r="AO22" s="50"/>
      <c r="AP22" s="270"/>
      <c r="AQ22" s="220"/>
      <c r="AR22" s="324"/>
      <c r="AS22" s="325"/>
      <c r="AT22" s="328"/>
      <c r="AU22" s="415"/>
      <c r="AV22" s="3"/>
    </row>
    <row r="23" spans="1:46" ht="13.5">
      <c r="A23" s="25"/>
      <c r="B23" s="25"/>
      <c r="C23" s="25" t="s">
        <v>45</v>
      </c>
      <c r="D23" s="60">
        <v>0</v>
      </c>
      <c r="E23" s="60">
        <v>0</v>
      </c>
      <c r="F23" s="60">
        <v>0</v>
      </c>
      <c r="G23" s="60">
        <v>0</v>
      </c>
      <c r="H23" s="60">
        <v>1</v>
      </c>
      <c r="I23" s="60">
        <v>0</v>
      </c>
      <c r="J23" s="60">
        <v>6</v>
      </c>
      <c r="K23" s="60">
        <v>10</v>
      </c>
      <c r="L23" s="60">
        <v>5</v>
      </c>
      <c r="M23" s="60">
        <v>5</v>
      </c>
      <c r="N23" s="60">
        <v>7</v>
      </c>
      <c r="O23" s="60">
        <v>14</v>
      </c>
      <c r="P23" s="60">
        <v>11</v>
      </c>
      <c r="Q23" s="60">
        <v>11</v>
      </c>
      <c r="R23" s="60">
        <v>10</v>
      </c>
      <c r="S23" s="25"/>
      <c r="T23" s="25"/>
      <c r="U23" s="25" t="s">
        <v>45</v>
      </c>
      <c r="V23" s="60">
        <v>11</v>
      </c>
      <c r="W23" s="60">
        <v>21</v>
      </c>
      <c r="X23" s="60">
        <v>11</v>
      </c>
      <c r="Y23" s="60">
        <v>13</v>
      </c>
      <c r="Z23" s="60">
        <v>19</v>
      </c>
      <c r="AA23" s="60">
        <v>27</v>
      </c>
      <c r="AB23" s="60">
        <v>29</v>
      </c>
      <c r="AC23" s="60">
        <v>23</v>
      </c>
      <c r="AD23" s="60">
        <v>24</v>
      </c>
      <c r="AE23" s="60">
        <v>18</v>
      </c>
      <c r="AF23" s="60">
        <v>25</v>
      </c>
      <c r="AG23" s="60">
        <v>32</v>
      </c>
      <c r="AH23" s="60">
        <v>17</v>
      </c>
      <c r="AI23" s="60">
        <v>20</v>
      </c>
      <c r="AJ23" s="58">
        <f t="shared" si="0"/>
        <v>370</v>
      </c>
      <c r="AK23" s="318">
        <v>2.3399949405514797</v>
      </c>
      <c r="AL23" s="230">
        <v>9.938221864088101</v>
      </c>
      <c r="AO23" s="50"/>
      <c r="AQ23" s="220"/>
      <c r="AR23" s="324"/>
      <c r="AS23" s="325"/>
      <c r="AT23" s="328"/>
    </row>
    <row r="24" spans="1:46" ht="13.5">
      <c r="A24" s="25"/>
      <c r="B24" s="25"/>
      <c r="C24" s="25" t="s">
        <v>47</v>
      </c>
      <c r="D24" s="60">
        <v>0</v>
      </c>
      <c r="E24" s="60">
        <v>0</v>
      </c>
      <c r="F24" s="60">
        <v>0</v>
      </c>
      <c r="G24" s="60">
        <v>0</v>
      </c>
      <c r="H24" s="60">
        <v>1</v>
      </c>
      <c r="I24" s="60">
        <v>0</v>
      </c>
      <c r="J24" s="60">
        <v>2</v>
      </c>
      <c r="K24" s="60">
        <v>11</v>
      </c>
      <c r="L24" s="60">
        <v>5</v>
      </c>
      <c r="M24" s="60">
        <v>2</v>
      </c>
      <c r="N24" s="60">
        <v>4</v>
      </c>
      <c r="O24" s="60">
        <v>10</v>
      </c>
      <c r="P24" s="60">
        <v>9</v>
      </c>
      <c r="Q24" s="60">
        <v>1</v>
      </c>
      <c r="R24" s="60">
        <v>2</v>
      </c>
      <c r="S24" s="25"/>
      <c r="T24" s="25"/>
      <c r="U24" s="25" t="s">
        <v>47</v>
      </c>
      <c r="V24" s="60">
        <v>5</v>
      </c>
      <c r="W24" s="60">
        <v>8</v>
      </c>
      <c r="X24" s="60">
        <v>5</v>
      </c>
      <c r="Y24" s="60">
        <v>4</v>
      </c>
      <c r="Z24" s="60">
        <v>5</v>
      </c>
      <c r="AA24" s="60">
        <v>10</v>
      </c>
      <c r="AB24" s="60">
        <v>2</v>
      </c>
      <c r="AC24" s="60">
        <v>10</v>
      </c>
      <c r="AD24" s="60">
        <v>7</v>
      </c>
      <c r="AE24" s="60">
        <v>2</v>
      </c>
      <c r="AF24" s="60">
        <v>6</v>
      </c>
      <c r="AG24" s="60">
        <v>7</v>
      </c>
      <c r="AH24" s="60">
        <v>6</v>
      </c>
      <c r="AI24" s="60">
        <v>11</v>
      </c>
      <c r="AJ24" s="58">
        <f t="shared" si="0"/>
        <v>135</v>
      </c>
      <c r="AK24" s="318">
        <v>0.8537819377687833</v>
      </c>
      <c r="AL24" s="230">
        <v>7.364975450081833</v>
      </c>
      <c r="AO24" s="50"/>
      <c r="AQ24" s="220"/>
      <c r="AR24" s="324"/>
      <c r="AS24" s="325"/>
      <c r="AT24" s="328"/>
    </row>
    <row r="25" spans="1:46" ht="13.5">
      <c r="A25" s="25"/>
      <c r="B25" s="25"/>
      <c r="C25" s="23" t="s">
        <v>46</v>
      </c>
      <c r="D25" s="69">
        <v>0</v>
      </c>
      <c r="E25" s="69">
        <v>0</v>
      </c>
      <c r="F25" s="69">
        <v>0</v>
      </c>
      <c r="G25" s="69">
        <v>1</v>
      </c>
      <c r="H25" s="69">
        <v>2</v>
      </c>
      <c r="I25" s="69">
        <v>4</v>
      </c>
      <c r="J25" s="69">
        <v>11</v>
      </c>
      <c r="K25" s="69">
        <v>7</v>
      </c>
      <c r="L25" s="69">
        <v>9</v>
      </c>
      <c r="M25" s="69">
        <v>9</v>
      </c>
      <c r="N25" s="69">
        <v>10</v>
      </c>
      <c r="O25" s="69">
        <v>9</v>
      </c>
      <c r="P25" s="69">
        <v>15</v>
      </c>
      <c r="Q25" s="69">
        <v>15</v>
      </c>
      <c r="R25" s="69">
        <v>11</v>
      </c>
      <c r="S25" s="25"/>
      <c r="T25" s="25"/>
      <c r="U25" s="23" t="s">
        <v>46</v>
      </c>
      <c r="V25" s="69">
        <v>19</v>
      </c>
      <c r="W25" s="69">
        <v>36</v>
      </c>
      <c r="X25" s="69">
        <v>43</v>
      </c>
      <c r="Y25" s="69">
        <v>41</v>
      </c>
      <c r="Z25" s="69">
        <v>48</v>
      </c>
      <c r="AA25" s="69">
        <v>54</v>
      </c>
      <c r="AB25" s="69">
        <v>80</v>
      </c>
      <c r="AC25" s="69">
        <v>86</v>
      </c>
      <c r="AD25" s="69">
        <v>62</v>
      </c>
      <c r="AE25" s="69">
        <v>54</v>
      </c>
      <c r="AF25" s="69">
        <v>82</v>
      </c>
      <c r="AG25" s="69">
        <v>76</v>
      </c>
      <c r="AH25" s="69">
        <v>79</v>
      </c>
      <c r="AI25" s="69">
        <v>65</v>
      </c>
      <c r="AJ25" s="205">
        <f t="shared" si="0"/>
        <v>928</v>
      </c>
      <c r="AK25" s="318">
        <v>5.868960283329117</v>
      </c>
      <c r="AL25" s="230">
        <v>12.46809082359264</v>
      </c>
      <c r="AO25" s="50"/>
      <c r="AQ25" s="220"/>
      <c r="AR25" s="324"/>
      <c r="AS25" s="325"/>
      <c r="AT25" s="328"/>
    </row>
    <row r="26" spans="1:46" ht="13.5">
      <c r="A26" s="23"/>
      <c r="B26" s="23"/>
      <c r="C26" s="30" t="s">
        <v>122</v>
      </c>
      <c r="D26" s="73">
        <v>0</v>
      </c>
      <c r="E26" s="73">
        <v>0</v>
      </c>
      <c r="F26" s="73">
        <v>0</v>
      </c>
      <c r="G26" s="73">
        <v>1</v>
      </c>
      <c r="H26" s="73">
        <v>5</v>
      </c>
      <c r="I26" s="73">
        <v>4</v>
      </c>
      <c r="J26" s="73">
        <v>19</v>
      </c>
      <c r="K26" s="73">
        <v>31</v>
      </c>
      <c r="L26" s="73">
        <v>19</v>
      </c>
      <c r="M26" s="73">
        <v>20</v>
      </c>
      <c r="N26" s="73">
        <v>23</v>
      </c>
      <c r="O26" s="73">
        <v>34</v>
      </c>
      <c r="P26" s="73">
        <v>38</v>
      </c>
      <c r="Q26" s="73">
        <v>28</v>
      </c>
      <c r="R26" s="73">
        <v>25</v>
      </c>
      <c r="S26" s="23"/>
      <c r="T26" s="23"/>
      <c r="U26" s="30" t="s">
        <v>122</v>
      </c>
      <c r="V26" s="73">
        <v>38</v>
      </c>
      <c r="W26" s="73">
        <v>67</v>
      </c>
      <c r="X26" s="73">
        <v>61</v>
      </c>
      <c r="Y26" s="73">
        <v>61</v>
      </c>
      <c r="Z26" s="73">
        <v>74</v>
      </c>
      <c r="AA26" s="73">
        <v>98</v>
      </c>
      <c r="AB26" s="73">
        <v>119</v>
      </c>
      <c r="AC26" s="73">
        <v>133</v>
      </c>
      <c r="AD26" s="73">
        <v>98</v>
      </c>
      <c r="AE26" s="73">
        <v>80</v>
      </c>
      <c r="AF26" s="73">
        <v>124</v>
      </c>
      <c r="AG26" s="73">
        <f>SUM(AG22:AG25)</f>
        <v>136</v>
      </c>
      <c r="AH26" s="73">
        <f>SUM(AH22:AH25)</f>
        <v>113</v>
      </c>
      <c r="AI26" s="73">
        <v>103</v>
      </c>
      <c r="AJ26" s="73">
        <f t="shared" si="0"/>
        <v>1552</v>
      </c>
      <c r="AK26" s="231">
        <v>9.815330129015937</v>
      </c>
      <c r="AL26" s="232">
        <v>10.312292358803987</v>
      </c>
      <c r="AM26" s="50"/>
      <c r="AO26" s="50"/>
      <c r="AQ26" s="220"/>
      <c r="AR26" s="464"/>
      <c r="AS26" s="326"/>
      <c r="AT26" s="328"/>
    </row>
    <row r="27" spans="1:46" ht="13.5">
      <c r="A27" s="25" t="s">
        <v>125</v>
      </c>
      <c r="B27" s="25"/>
      <c r="C27" s="25" t="s">
        <v>39</v>
      </c>
      <c r="D27" s="46">
        <v>0</v>
      </c>
      <c r="E27" s="46">
        <v>0</v>
      </c>
      <c r="F27" s="46">
        <v>1</v>
      </c>
      <c r="G27" s="46">
        <v>0</v>
      </c>
      <c r="H27" s="46">
        <v>1</v>
      </c>
      <c r="I27" s="46">
        <v>0</v>
      </c>
      <c r="J27" s="46">
        <v>1</v>
      </c>
      <c r="K27" s="46">
        <v>0</v>
      </c>
      <c r="L27" s="46">
        <v>0</v>
      </c>
      <c r="M27" s="46">
        <v>0</v>
      </c>
      <c r="N27" s="46">
        <v>0</v>
      </c>
      <c r="O27" s="46">
        <v>1</v>
      </c>
      <c r="P27" s="46">
        <v>0</v>
      </c>
      <c r="Q27" s="46">
        <v>0</v>
      </c>
      <c r="R27" s="46">
        <v>3</v>
      </c>
      <c r="S27" s="25" t="s">
        <v>125</v>
      </c>
      <c r="T27" s="25"/>
      <c r="U27" s="25" t="s">
        <v>39</v>
      </c>
      <c r="V27" s="46">
        <v>3</v>
      </c>
      <c r="W27" s="46">
        <v>0</v>
      </c>
      <c r="X27" s="46">
        <v>3</v>
      </c>
      <c r="Y27" s="46">
        <v>0</v>
      </c>
      <c r="Z27" s="46">
        <v>2</v>
      </c>
      <c r="AA27" s="46">
        <v>3</v>
      </c>
      <c r="AB27" s="46">
        <v>1</v>
      </c>
      <c r="AC27" s="46">
        <v>2</v>
      </c>
      <c r="AD27" s="46">
        <v>1</v>
      </c>
      <c r="AE27" s="67">
        <v>1</v>
      </c>
      <c r="AF27" s="261">
        <v>2</v>
      </c>
      <c r="AG27" s="261">
        <v>2</v>
      </c>
      <c r="AH27" s="261">
        <v>3</v>
      </c>
      <c r="AI27" s="261">
        <v>4</v>
      </c>
      <c r="AJ27" s="204">
        <f t="shared" si="0"/>
        <v>34</v>
      </c>
      <c r="AK27" s="318">
        <v>0.2150265621047306</v>
      </c>
      <c r="AL27" s="230">
        <v>3.159851301115242</v>
      </c>
      <c r="AM27" s="171"/>
      <c r="AO27" s="50"/>
      <c r="AQ27" s="220"/>
      <c r="AR27" s="324"/>
      <c r="AS27" s="325"/>
      <c r="AT27" s="328"/>
    </row>
    <row r="28" spans="1:46" ht="13.5">
      <c r="A28" s="25"/>
      <c r="B28" s="25"/>
      <c r="C28" s="25" t="s">
        <v>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2</v>
      </c>
      <c r="K28" s="46">
        <v>3</v>
      </c>
      <c r="L28" s="46">
        <v>2</v>
      </c>
      <c r="M28" s="46">
        <v>2</v>
      </c>
      <c r="N28" s="46">
        <v>2</v>
      </c>
      <c r="O28" s="46">
        <v>1</v>
      </c>
      <c r="P28" s="46">
        <v>1</v>
      </c>
      <c r="Q28" s="46">
        <v>0</v>
      </c>
      <c r="R28" s="46">
        <v>0</v>
      </c>
      <c r="S28" s="25"/>
      <c r="T28" s="25"/>
      <c r="U28" s="25" t="s">
        <v>41</v>
      </c>
      <c r="V28" s="46">
        <v>2</v>
      </c>
      <c r="W28" s="46">
        <v>1</v>
      </c>
      <c r="X28" s="46">
        <v>3</v>
      </c>
      <c r="Y28" s="46">
        <v>3</v>
      </c>
      <c r="Z28" s="46">
        <v>1</v>
      </c>
      <c r="AA28" s="46">
        <v>1</v>
      </c>
      <c r="AB28" s="46">
        <v>1</v>
      </c>
      <c r="AC28" s="46">
        <v>1</v>
      </c>
      <c r="AD28" s="46">
        <v>2</v>
      </c>
      <c r="AE28" s="67">
        <v>0</v>
      </c>
      <c r="AF28" s="261">
        <v>4</v>
      </c>
      <c r="AG28" s="261">
        <v>4</v>
      </c>
      <c r="AH28" s="261">
        <v>7</v>
      </c>
      <c r="AI28" s="261">
        <v>2</v>
      </c>
      <c r="AJ28" s="204">
        <f t="shared" si="0"/>
        <v>45</v>
      </c>
      <c r="AK28" s="318">
        <v>0.28459397925626106</v>
      </c>
      <c r="AL28" s="230">
        <v>5.660377358490566</v>
      </c>
      <c r="AM28" s="171"/>
      <c r="AO28" s="50"/>
      <c r="AQ28" s="220"/>
      <c r="AR28" s="324"/>
      <c r="AS28" s="325"/>
      <c r="AT28" s="328"/>
    </row>
    <row r="29" spans="1:46" ht="13.5">
      <c r="A29" s="25"/>
      <c r="B29" s="25"/>
      <c r="C29" s="23" t="s">
        <v>40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1</v>
      </c>
      <c r="O29" s="16">
        <v>0</v>
      </c>
      <c r="P29" s="16">
        <v>0</v>
      </c>
      <c r="Q29" s="16">
        <v>0</v>
      </c>
      <c r="R29" s="16">
        <v>1</v>
      </c>
      <c r="S29" s="25"/>
      <c r="T29" s="25"/>
      <c r="U29" s="23" t="s">
        <v>40</v>
      </c>
      <c r="V29" s="16">
        <v>1</v>
      </c>
      <c r="W29" s="16">
        <v>4</v>
      </c>
      <c r="X29" s="16">
        <v>1</v>
      </c>
      <c r="Y29" s="16">
        <v>1</v>
      </c>
      <c r="Z29" s="16">
        <v>4</v>
      </c>
      <c r="AA29" s="16">
        <v>5</v>
      </c>
      <c r="AB29" s="16">
        <v>7</v>
      </c>
      <c r="AC29" s="16">
        <v>6</v>
      </c>
      <c r="AD29" s="16">
        <v>8</v>
      </c>
      <c r="AE29" s="69">
        <v>3</v>
      </c>
      <c r="AF29" s="260">
        <v>7</v>
      </c>
      <c r="AG29" s="260">
        <v>7</v>
      </c>
      <c r="AH29" s="260">
        <v>3</v>
      </c>
      <c r="AI29" s="260">
        <v>5</v>
      </c>
      <c r="AJ29" s="205">
        <f t="shared" si="0"/>
        <v>64</v>
      </c>
      <c r="AK29" s="318">
        <v>0.4047558816089046</v>
      </c>
      <c r="AL29" s="230">
        <v>5.52200172562554</v>
      </c>
      <c r="AM29" s="215"/>
      <c r="AO29" s="50"/>
      <c r="AQ29" s="220"/>
      <c r="AR29" s="324"/>
      <c r="AS29" s="325"/>
      <c r="AT29" s="328"/>
    </row>
    <row r="30" spans="1:46" ht="13.5">
      <c r="A30" s="23"/>
      <c r="B30" s="23"/>
      <c r="C30" s="30" t="s">
        <v>122</v>
      </c>
      <c r="D30" s="74">
        <v>0</v>
      </c>
      <c r="E30" s="74">
        <v>0</v>
      </c>
      <c r="F30" s="74">
        <v>1</v>
      </c>
      <c r="G30" s="74">
        <v>0</v>
      </c>
      <c r="H30" s="74">
        <v>1</v>
      </c>
      <c r="I30" s="74">
        <v>0</v>
      </c>
      <c r="J30" s="74">
        <v>3</v>
      </c>
      <c r="K30" s="74">
        <v>3</v>
      </c>
      <c r="L30" s="74">
        <v>2</v>
      </c>
      <c r="M30" s="74">
        <v>2</v>
      </c>
      <c r="N30" s="74">
        <v>3</v>
      </c>
      <c r="O30" s="74">
        <v>2</v>
      </c>
      <c r="P30" s="74">
        <v>1</v>
      </c>
      <c r="Q30" s="74">
        <v>0</v>
      </c>
      <c r="R30" s="74">
        <v>4</v>
      </c>
      <c r="S30" s="23"/>
      <c r="T30" s="23"/>
      <c r="U30" s="30" t="s">
        <v>122</v>
      </c>
      <c r="V30" s="74">
        <v>6</v>
      </c>
      <c r="W30" s="74">
        <v>5</v>
      </c>
      <c r="X30" s="74">
        <v>7</v>
      </c>
      <c r="Y30" s="74">
        <v>4</v>
      </c>
      <c r="Z30" s="74">
        <v>7</v>
      </c>
      <c r="AA30" s="74">
        <v>9</v>
      </c>
      <c r="AB30" s="74">
        <v>9</v>
      </c>
      <c r="AC30" s="74">
        <v>9</v>
      </c>
      <c r="AD30" s="74">
        <v>11</v>
      </c>
      <c r="AE30" s="74">
        <v>4</v>
      </c>
      <c r="AF30" s="76">
        <v>13</v>
      </c>
      <c r="AG30" s="76">
        <f>SUM(AG27:AG29)</f>
        <v>13</v>
      </c>
      <c r="AH30" s="76">
        <f>SUM(AH27:AH29)</f>
        <v>13</v>
      </c>
      <c r="AI30" s="76">
        <v>11</v>
      </c>
      <c r="AJ30" s="76">
        <f t="shared" si="0"/>
        <v>143</v>
      </c>
      <c r="AK30" s="231">
        <v>0.9043764229698962</v>
      </c>
      <c r="AL30" s="232">
        <v>4.7194719471947195</v>
      </c>
      <c r="AM30" s="50"/>
      <c r="AO30" s="50"/>
      <c r="AQ30" s="220"/>
      <c r="AR30" s="464"/>
      <c r="AS30" s="326"/>
      <c r="AT30" s="328"/>
    </row>
    <row r="31" spans="1:46" ht="13.5">
      <c r="A31" s="25" t="s">
        <v>126</v>
      </c>
      <c r="B31" s="25"/>
      <c r="C31" s="25" t="s">
        <v>48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1</v>
      </c>
      <c r="J31" s="17">
        <v>0</v>
      </c>
      <c r="K31" s="17">
        <v>0</v>
      </c>
      <c r="L31" s="17">
        <v>1</v>
      </c>
      <c r="M31" s="17">
        <v>0</v>
      </c>
      <c r="N31" s="17">
        <v>0</v>
      </c>
      <c r="O31" s="17">
        <v>1</v>
      </c>
      <c r="P31" s="17">
        <v>2</v>
      </c>
      <c r="Q31" s="17">
        <v>3</v>
      </c>
      <c r="R31" s="17">
        <v>0</v>
      </c>
      <c r="S31" s="25" t="s">
        <v>126</v>
      </c>
      <c r="T31" s="25"/>
      <c r="U31" s="25" t="s">
        <v>48</v>
      </c>
      <c r="V31" s="17">
        <v>1</v>
      </c>
      <c r="W31" s="17">
        <v>1</v>
      </c>
      <c r="X31" s="17">
        <v>4</v>
      </c>
      <c r="Y31" s="17">
        <v>4</v>
      </c>
      <c r="Z31" s="17">
        <v>4</v>
      </c>
      <c r="AA31" s="17">
        <v>5</v>
      </c>
      <c r="AB31" s="17">
        <v>5</v>
      </c>
      <c r="AC31" s="17">
        <v>8</v>
      </c>
      <c r="AD31" s="17">
        <v>9</v>
      </c>
      <c r="AE31" s="70">
        <v>2</v>
      </c>
      <c r="AF31" s="60">
        <v>1</v>
      </c>
      <c r="AG31" s="60">
        <v>2</v>
      </c>
      <c r="AH31" s="60">
        <v>5</v>
      </c>
      <c r="AI31" s="60">
        <v>6</v>
      </c>
      <c r="AJ31" s="58">
        <f t="shared" si="0"/>
        <v>65</v>
      </c>
      <c r="AK31" s="318">
        <v>0.4110801922590438</v>
      </c>
      <c r="AL31" s="230">
        <v>4.590395480225989</v>
      </c>
      <c r="AO31" s="50"/>
      <c r="AQ31" s="220"/>
      <c r="AR31" s="324"/>
      <c r="AS31" s="325"/>
      <c r="AT31" s="328"/>
    </row>
    <row r="32" spans="1:48" s="71" customFormat="1" ht="13.5">
      <c r="A32" s="25"/>
      <c r="B32" s="25"/>
      <c r="C32" s="25" t="s">
        <v>49</v>
      </c>
      <c r="D32" s="7">
        <v>0</v>
      </c>
      <c r="E32" s="7">
        <v>0</v>
      </c>
      <c r="F32" s="7">
        <v>4</v>
      </c>
      <c r="G32" s="7">
        <v>1</v>
      </c>
      <c r="H32" s="7">
        <v>1</v>
      </c>
      <c r="I32" s="7">
        <v>2</v>
      </c>
      <c r="J32" s="7">
        <v>5</v>
      </c>
      <c r="K32" s="7">
        <v>3</v>
      </c>
      <c r="L32" s="7">
        <v>2</v>
      </c>
      <c r="M32" s="7">
        <v>2</v>
      </c>
      <c r="N32" s="7">
        <v>3</v>
      </c>
      <c r="O32" s="7">
        <v>4</v>
      </c>
      <c r="P32" s="7">
        <v>3</v>
      </c>
      <c r="Q32" s="7">
        <v>5</v>
      </c>
      <c r="R32" s="7">
        <v>4</v>
      </c>
      <c r="S32" s="25"/>
      <c r="T32" s="25"/>
      <c r="U32" s="25" t="s">
        <v>49</v>
      </c>
      <c r="V32" s="7">
        <v>4</v>
      </c>
      <c r="W32" s="7">
        <v>4</v>
      </c>
      <c r="X32" s="7">
        <v>5</v>
      </c>
      <c r="Y32" s="7">
        <v>14</v>
      </c>
      <c r="Z32" s="7">
        <v>20</v>
      </c>
      <c r="AA32" s="7">
        <v>8</v>
      </c>
      <c r="AB32" s="7">
        <v>21</v>
      </c>
      <c r="AC32" s="7">
        <v>16</v>
      </c>
      <c r="AD32" s="7">
        <v>19</v>
      </c>
      <c r="AE32" s="60">
        <v>13</v>
      </c>
      <c r="AF32" s="60">
        <v>12</v>
      </c>
      <c r="AG32" s="60">
        <v>10</v>
      </c>
      <c r="AH32" s="60">
        <v>8</v>
      </c>
      <c r="AI32" s="60">
        <v>16</v>
      </c>
      <c r="AJ32" s="58">
        <f t="shared" si="0"/>
        <v>209</v>
      </c>
      <c r="AK32" s="318">
        <v>1.3217809258790791</v>
      </c>
      <c r="AL32" s="230">
        <v>7.986243790599924</v>
      </c>
      <c r="AM32" s="3"/>
      <c r="AN32" s="3"/>
      <c r="AO32" s="50"/>
      <c r="AP32" s="270"/>
      <c r="AQ32" s="220"/>
      <c r="AR32" s="324"/>
      <c r="AS32" s="325"/>
      <c r="AT32" s="328"/>
      <c r="AU32" s="415"/>
      <c r="AV32" s="3"/>
    </row>
    <row r="33" spans="1:48" s="71" customFormat="1" ht="13.5">
      <c r="A33" s="25"/>
      <c r="B33" s="25"/>
      <c r="C33" s="25" t="s">
        <v>50</v>
      </c>
      <c r="D33" s="7">
        <v>0</v>
      </c>
      <c r="E33" s="7">
        <v>0</v>
      </c>
      <c r="F33" s="7">
        <v>0</v>
      </c>
      <c r="G33" s="7">
        <v>1</v>
      </c>
      <c r="H33" s="7">
        <v>1</v>
      </c>
      <c r="I33" s="7">
        <v>5</v>
      </c>
      <c r="J33" s="7">
        <v>8</v>
      </c>
      <c r="K33" s="7">
        <v>21</v>
      </c>
      <c r="L33" s="7">
        <v>13</v>
      </c>
      <c r="M33" s="7">
        <v>20</v>
      </c>
      <c r="N33" s="7">
        <v>9</v>
      </c>
      <c r="O33" s="7">
        <v>10</v>
      </c>
      <c r="P33" s="7">
        <v>27</v>
      </c>
      <c r="Q33" s="7">
        <v>39</v>
      </c>
      <c r="R33" s="7">
        <v>44</v>
      </c>
      <c r="S33" s="25"/>
      <c r="T33" s="25"/>
      <c r="U33" s="25" t="s">
        <v>50</v>
      </c>
      <c r="V33" s="7">
        <v>34</v>
      </c>
      <c r="W33" s="7">
        <v>63</v>
      </c>
      <c r="X33" s="7">
        <v>72</v>
      </c>
      <c r="Y33" s="7">
        <v>77</v>
      </c>
      <c r="Z33" s="7">
        <v>105</v>
      </c>
      <c r="AA33" s="7">
        <v>121</v>
      </c>
      <c r="AB33" s="7">
        <v>128</v>
      </c>
      <c r="AC33" s="7">
        <v>147</v>
      </c>
      <c r="AD33" s="7">
        <v>187</v>
      </c>
      <c r="AE33" s="60">
        <v>171</v>
      </c>
      <c r="AF33" s="60">
        <v>198</v>
      </c>
      <c r="AG33" s="60">
        <v>169</v>
      </c>
      <c r="AH33" s="60">
        <v>124</v>
      </c>
      <c r="AI33" s="60">
        <v>172</v>
      </c>
      <c r="AJ33" s="58">
        <f t="shared" si="0"/>
        <v>1966</v>
      </c>
      <c r="AK33" s="318">
        <v>12.43359473817354</v>
      </c>
      <c r="AL33" s="230">
        <v>22.217199683580066</v>
      </c>
      <c r="AM33" s="3"/>
      <c r="AN33" s="3"/>
      <c r="AO33" s="50"/>
      <c r="AP33" s="270"/>
      <c r="AQ33" s="220"/>
      <c r="AR33" s="324"/>
      <c r="AS33" s="325"/>
      <c r="AT33" s="328"/>
      <c r="AU33" s="415"/>
      <c r="AV33" s="3"/>
    </row>
    <row r="34" spans="3:46" ht="13.5">
      <c r="C34" s="25" t="s">
        <v>51</v>
      </c>
      <c r="D34" s="7">
        <v>0</v>
      </c>
      <c r="E34" s="7">
        <v>0</v>
      </c>
      <c r="F34" s="7">
        <v>1</v>
      </c>
      <c r="G34" s="7">
        <v>0</v>
      </c>
      <c r="H34" s="7">
        <v>0</v>
      </c>
      <c r="I34" s="7">
        <v>0</v>
      </c>
      <c r="J34" s="7">
        <v>3</v>
      </c>
      <c r="K34" s="7">
        <v>4</v>
      </c>
      <c r="L34" s="7">
        <v>5</v>
      </c>
      <c r="M34" s="7">
        <v>5</v>
      </c>
      <c r="N34" s="7">
        <v>0</v>
      </c>
      <c r="O34" s="7">
        <v>4</v>
      </c>
      <c r="P34" s="7">
        <v>4</v>
      </c>
      <c r="Q34" s="7">
        <v>1</v>
      </c>
      <c r="R34" s="7">
        <v>6</v>
      </c>
      <c r="U34" s="25" t="s">
        <v>51</v>
      </c>
      <c r="V34" s="7">
        <v>12</v>
      </c>
      <c r="W34" s="7">
        <v>13</v>
      </c>
      <c r="X34" s="7">
        <v>12</v>
      </c>
      <c r="Y34" s="7">
        <v>14</v>
      </c>
      <c r="Z34" s="7">
        <v>18</v>
      </c>
      <c r="AA34" s="7">
        <v>16</v>
      </c>
      <c r="AB34" s="7">
        <v>26</v>
      </c>
      <c r="AC34" s="7">
        <v>26</v>
      </c>
      <c r="AD34" s="7">
        <v>28</v>
      </c>
      <c r="AE34" s="60">
        <v>31</v>
      </c>
      <c r="AF34" s="60">
        <v>25</v>
      </c>
      <c r="AG34" s="60">
        <v>29</v>
      </c>
      <c r="AH34" s="60">
        <v>27</v>
      </c>
      <c r="AI34" s="60">
        <v>32</v>
      </c>
      <c r="AJ34" s="58">
        <f t="shared" si="0"/>
        <v>342</v>
      </c>
      <c r="AK34" s="318">
        <v>2.162914242347584</v>
      </c>
      <c r="AL34" s="230">
        <v>6.1532925512774375</v>
      </c>
      <c r="AO34" s="50"/>
      <c r="AQ34" s="220"/>
      <c r="AR34" s="324"/>
      <c r="AS34" s="325"/>
      <c r="AT34" s="328"/>
    </row>
    <row r="35" spans="3:46" ht="13.5">
      <c r="C35" s="25" t="s">
        <v>52</v>
      </c>
      <c r="D35" s="7">
        <v>0</v>
      </c>
      <c r="E35" s="7">
        <v>0</v>
      </c>
      <c r="F35" s="7">
        <v>1</v>
      </c>
      <c r="G35" s="7">
        <v>0</v>
      </c>
      <c r="H35" s="7">
        <v>0</v>
      </c>
      <c r="I35" s="7">
        <v>0</v>
      </c>
      <c r="J35" s="7">
        <v>0</v>
      </c>
      <c r="K35" s="7">
        <v>5</v>
      </c>
      <c r="L35" s="7">
        <v>1</v>
      </c>
      <c r="M35" s="7">
        <v>3</v>
      </c>
      <c r="N35" s="7">
        <v>3</v>
      </c>
      <c r="O35" s="7">
        <v>3</v>
      </c>
      <c r="P35" s="7">
        <v>0</v>
      </c>
      <c r="Q35" s="7">
        <v>2</v>
      </c>
      <c r="R35" s="7">
        <v>3</v>
      </c>
      <c r="U35" s="25" t="s">
        <v>52</v>
      </c>
      <c r="V35" s="7">
        <v>1</v>
      </c>
      <c r="W35" s="7">
        <v>3</v>
      </c>
      <c r="X35" s="7">
        <v>1</v>
      </c>
      <c r="Y35" s="7">
        <v>6</v>
      </c>
      <c r="Z35" s="7">
        <v>3</v>
      </c>
      <c r="AA35" s="7">
        <v>4</v>
      </c>
      <c r="AB35" s="7">
        <v>6</v>
      </c>
      <c r="AC35" s="7">
        <v>7</v>
      </c>
      <c r="AD35" s="7">
        <v>4</v>
      </c>
      <c r="AE35" s="60">
        <v>6</v>
      </c>
      <c r="AF35" s="60">
        <v>9</v>
      </c>
      <c r="AG35" s="60">
        <v>8</v>
      </c>
      <c r="AH35" s="60">
        <v>7</v>
      </c>
      <c r="AI35" s="60">
        <v>4</v>
      </c>
      <c r="AJ35" s="58">
        <f t="shared" si="0"/>
        <v>90</v>
      </c>
      <c r="AK35" s="318">
        <v>0.5691879585125221</v>
      </c>
      <c r="AL35" s="230">
        <v>6.507592190889371</v>
      </c>
      <c r="AO35" s="50"/>
      <c r="AQ35" s="220"/>
      <c r="AR35" s="324"/>
      <c r="AS35" s="325"/>
      <c r="AT35" s="328"/>
    </row>
    <row r="36" spans="1:46" ht="13.5">
      <c r="A36" s="25"/>
      <c r="B36" s="25"/>
      <c r="C36" s="23" t="s">
        <v>53</v>
      </c>
      <c r="D36" s="16">
        <v>0</v>
      </c>
      <c r="E36" s="16">
        <v>0</v>
      </c>
      <c r="F36" s="16">
        <v>0</v>
      </c>
      <c r="G36" s="16">
        <v>0</v>
      </c>
      <c r="H36" s="16">
        <v>1</v>
      </c>
      <c r="I36" s="16">
        <v>0</v>
      </c>
      <c r="J36" s="16">
        <v>0</v>
      </c>
      <c r="K36" s="16">
        <v>1</v>
      </c>
      <c r="L36" s="16">
        <v>1</v>
      </c>
      <c r="M36" s="16">
        <v>3</v>
      </c>
      <c r="N36" s="16">
        <v>0</v>
      </c>
      <c r="O36" s="16">
        <v>0</v>
      </c>
      <c r="P36" s="16">
        <v>1</v>
      </c>
      <c r="Q36" s="16">
        <v>1</v>
      </c>
      <c r="R36" s="16">
        <v>1</v>
      </c>
      <c r="S36" s="25"/>
      <c r="T36" s="25"/>
      <c r="U36" s="23" t="s">
        <v>53</v>
      </c>
      <c r="V36" s="16">
        <v>1</v>
      </c>
      <c r="W36" s="16">
        <v>1</v>
      </c>
      <c r="X36" s="16">
        <v>2</v>
      </c>
      <c r="Y36" s="16">
        <v>4</v>
      </c>
      <c r="Z36" s="16">
        <v>2</v>
      </c>
      <c r="AA36" s="16">
        <v>3</v>
      </c>
      <c r="AB36" s="16">
        <v>0</v>
      </c>
      <c r="AC36" s="16">
        <v>4</v>
      </c>
      <c r="AD36" s="7">
        <v>4</v>
      </c>
      <c r="AE36" s="60">
        <v>4</v>
      </c>
      <c r="AF36" s="60">
        <v>3</v>
      </c>
      <c r="AG36" s="60">
        <v>5</v>
      </c>
      <c r="AH36" s="60">
        <v>6</v>
      </c>
      <c r="AI36" s="60">
        <v>6</v>
      </c>
      <c r="AJ36" s="58">
        <f t="shared" si="0"/>
        <v>54</v>
      </c>
      <c r="AK36" s="318">
        <v>0.34151277510751327</v>
      </c>
      <c r="AL36" s="230">
        <v>5.515832482124617</v>
      </c>
      <c r="AO36" s="50"/>
      <c r="AQ36" s="220"/>
      <c r="AR36" s="324"/>
      <c r="AS36" s="325"/>
      <c r="AT36" s="328"/>
    </row>
    <row r="37" spans="1:46" ht="13.5">
      <c r="A37" s="23"/>
      <c r="B37" s="23"/>
      <c r="C37" s="30" t="s">
        <v>122</v>
      </c>
      <c r="D37" s="73">
        <v>0</v>
      </c>
      <c r="E37" s="73">
        <v>0</v>
      </c>
      <c r="F37" s="73">
        <v>6</v>
      </c>
      <c r="G37" s="73">
        <v>2</v>
      </c>
      <c r="H37" s="73">
        <v>3</v>
      </c>
      <c r="I37" s="73">
        <v>8</v>
      </c>
      <c r="J37" s="73">
        <v>16</v>
      </c>
      <c r="K37" s="73">
        <v>34</v>
      </c>
      <c r="L37" s="73">
        <v>23</v>
      </c>
      <c r="M37" s="73">
        <v>33</v>
      </c>
      <c r="N37" s="73">
        <v>15</v>
      </c>
      <c r="O37" s="73">
        <v>22</v>
      </c>
      <c r="P37" s="73">
        <v>37</v>
      </c>
      <c r="Q37" s="73">
        <v>51</v>
      </c>
      <c r="R37" s="73">
        <v>58</v>
      </c>
      <c r="S37" s="23"/>
      <c r="T37" s="23"/>
      <c r="U37" s="30" t="s">
        <v>122</v>
      </c>
      <c r="V37" s="73">
        <v>53</v>
      </c>
      <c r="W37" s="73">
        <v>85</v>
      </c>
      <c r="X37" s="73">
        <v>96</v>
      </c>
      <c r="Y37" s="73">
        <v>119</v>
      </c>
      <c r="Z37" s="73">
        <v>152</v>
      </c>
      <c r="AA37" s="73">
        <v>157</v>
      </c>
      <c r="AB37" s="73">
        <v>186</v>
      </c>
      <c r="AC37" s="73">
        <v>208</v>
      </c>
      <c r="AD37" s="76">
        <v>251</v>
      </c>
      <c r="AE37" s="76">
        <v>227</v>
      </c>
      <c r="AF37" s="76">
        <v>248</v>
      </c>
      <c r="AG37" s="76">
        <f>SUM(AG31:AG36)</f>
        <v>223</v>
      </c>
      <c r="AH37" s="76">
        <f>SUM(AH31:AH36)</f>
        <v>177</v>
      </c>
      <c r="AI37" s="76">
        <v>236</v>
      </c>
      <c r="AJ37" s="76">
        <f t="shared" si="0"/>
        <v>2726</v>
      </c>
      <c r="AK37" s="231">
        <v>17.24007083227928</v>
      </c>
      <c r="AL37" s="232">
        <v>13.10450918180944</v>
      </c>
      <c r="AM37" s="50"/>
      <c r="AO37" s="50"/>
      <c r="AQ37" s="220"/>
      <c r="AR37" s="464"/>
      <c r="AS37" s="326"/>
      <c r="AT37" s="328"/>
    </row>
    <row r="38" spans="1:46" ht="13.5">
      <c r="A38" s="10" t="s">
        <v>127</v>
      </c>
      <c r="C38" s="10" t="s">
        <v>54</v>
      </c>
      <c r="D38" s="70">
        <v>0</v>
      </c>
      <c r="E38" s="70">
        <v>0</v>
      </c>
      <c r="F38" s="70">
        <v>0</v>
      </c>
      <c r="G38" s="70">
        <v>0</v>
      </c>
      <c r="H38" s="70">
        <v>0</v>
      </c>
      <c r="I38" s="70">
        <v>0</v>
      </c>
      <c r="J38" s="70">
        <v>0</v>
      </c>
      <c r="K38" s="70">
        <v>0</v>
      </c>
      <c r="L38" s="70">
        <v>0</v>
      </c>
      <c r="M38" s="70">
        <v>1</v>
      </c>
      <c r="N38" s="70">
        <v>1</v>
      </c>
      <c r="O38" s="70">
        <v>0</v>
      </c>
      <c r="P38" s="70">
        <v>0</v>
      </c>
      <c r="Q38" s="70">
        <v>0</v>
      </c>
      <c r="R38" s="70">
        <v>0</v>
      </c>
      <c r="S38" s="10" t="s">
        <v>127</v>
      </c>
      <c r="U38" s="10" t="s">
        <v>54</v>
      </c>
      <c r="V38" s="70">
        <v>0</v>
      </c>
      <c r="W38" s="70">
        <v>0</v>
      </c>
      <c r="X38" s="70">
        <v>1</v>
      </c>
      <c r="Y38" s="70">
        <v>0</v>
      </c>
      <c r="Z38" s="70">
        <v>0</v>
      </c>
      <c r="AA38" s="70">
        <v>1</v>
      </c>
      <c r="AB38" s="70">
        <v>2</v>
      </c>
      <c r="AC38" s="70">
        <v>1</v>
      </c>
      <c r="AD38" s="60">
        <v>1</v>
      </c>
      <c r="AE38" s="60">
        <v>3</v>
      </c>
      <c r="AF38" s="60">
        <v>0</v>
      </c>
      <c r="AG38" s="60">
        <v>1</v>
      </c>
      <c r="AH38" s="60">
        <v>0</v>
      </c>
      <c r="AI38" s="60">
        <v>1</v>
      </c>
      <c r="AJ38" s="58">
        <f t="shared" si="0"/>
        <v>13</v>
      </c>
      <c r="AK38" s="318">
        <v>0.08221603845180876</v>
      </c>
      <c r="AL38" s="230">
        <v>2.2491349480968856</v>
      </c>
      <c r="AO38" s="50"/>
      <c r="AQ38" s="220"/>
      <c r="AR38" s="324"/>
      <c r="AS38" s="325"/>
      <c r="AT38" s="328"/>
    </row>
    <row r="39" spans="1:46" ht="13.5">
      <c r="A39" s="10" t="s">
        <v>14</v>
      </c>
      <c r="C39" s="10" t="s">
        <v>55</v>
      </c>
      <c r="D39" s="60">
        <v>0</v>
      </c>
      <c r="E39" s="60">
        <v>0</v>
      </c>
      <c r="F39" s="60">
        <v>0</v>
      </c>
      <c r="G39" s="60">
        <v>0</v>
      </c>
      <c r="H39" s="60">
        <v>0</v>
      </c>
      <c r="I39" s="60">
        <v>1</v>
      </c>
      <c r="J39" s="60">
        <v>2</v>
      </c>
      <c r="K39" s="60">
        <v>1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10" t="s">
        <v>14</v>
      </c>
      <c r="U39" s="10" t="s">
        <v>55</v>
      </c>
      <c r="V39" s="60">
        <v>0</v>
      </c>
      <c r="W39" s="60">
        <v>0</v>
      </c>
      <c r="X39" s="60">
        <v>0</v>
      </c>
      <c r="Y39" s="60">
        <v>1</v>
      </c>
      <c r="Z39" s="60">
        <v>0</v>
      </c>
      <c r="AA39" s="60">
        <v>2</v>
      </c>
      <c r="AB39" s="60">
        <v>2</v>
      </c>
      <c r="AC39" s="60">
        <v>0</v>
      </c>
      <c r="AD39" s="60">
        <v>0</v>
      </c>
      <c r="AE39" s="60">
        <v>0</v>
      </c>
      <c r="AF39" s="60">
        <v>3</v>
      </c>
      <c r="AG39" s="60">
        <v>4</v>
      </c>
      <c r="AH39" s="60">
        <v>0</v>
      </c>
      <c r="AI39" s="60">
        <v>0</v>
      </c>
      <c r="AJ39" s="58">
        <f t="shared" si="0"/>
        <v>16</v>
      </c>
      <c r="AK39" s="318">
        <v>0.10118897040222614</v>
      </c>
      <c r="AL39" s="230">
        <v>2.2792022792022792</v>
      </c>
      <c r="AO39" s="50"/>
      <c r="AQ39" s="220"/>
      <c r="AR39" s="324"/>
      <c r="AS39" s="325"/>
      <c r="AT39" s="328"/>
    </row>
    <row r="40" spans="3:46" ht="13.5">
      <c r="C40" s="10" t="s">
        <v>56</v>
      </c>
      <c r="D40" s="60">
        <v>0</v>
      </c>
      <c r="E40" s="60">
        <v>0</v>
      </c>
      <c r="F40" s="60">
        <v>0</v>
      </c>
      <c r="G40" s="60">
        <v>0</v>
      </c>
      <c r="H40" s="60">
        <v>0</v>
      </c>
      <c r="I40" s="60">
        <v>0</v>
      </c>
      <c r="J40" s="60">
        <v>1</v>
      </c>
      <c r="K40" s="60">
        <v>0</v>
      </c>
      <c r="L40" s="60">
        <v>0</v>
      </c>
      <c r="M40" s="60">
        <v>1</v>
      </c>
      <c r="N40" s="60">
        <v>0</v>
      </c>
      <c r="O40" s="60">
        <v>1</v>
      </c>
      <c r="P40" s="60">
        <v>2</v>
      </c>
      <c r="Q40" s="60">
        <v>0</v>
      </c>
      <c r="R40" s="60">
        <v>0</v>
      </c>
      <c r="U40" s="10" t="s">
        <v>56</v>
      </c>
      <c r="V40" s="60">
        <v>0</v>
      </c>
      <c r="W40" s="60">
        <v>3</v>
      </c>
      <c r="X40" s="60">
        <v>3</v>
      </c>
      <c r="Y40" s="60">
        <v>3</v>
      </c>
      <c r="Z40" s="60">
        <v>3</v>
      </c>
      <c r="AA40" s="60">
        <v>8</v>
      </c>
      <c r="AB40" s="60">
        <v>3</v>
      </c>
      <c r="AC40" s="60">
        <v>7</v>
      </c>
      <c r="AD40" s="60">
        <v>14</v>
      </c>
      <c r="AE40" s="60">
        <v>8</v>
      </c>
      <c r="AF40" s="60">
        <v>11</v>
      </c>
      <c r="AG40" s="60">
        <v>9</v>
      </c>
      <c r="AH40" s="60">
        <v>11</v>
      </c>
      <c r="AI40" s="60">
        <v>16</v>
      </c>
      <c r="AJ40" s="58">
        <f t="shared" si="0"/>
        <v>104</v>
      </c>
      <c r="AK40" s="318">
        <v>0.6577283076144701</v>
      </c>
      <c r="AL40" s="230">
        <v>5.3886010362694305</v>
      </c>
      <c r="AO40" s="50"/>
      <c r="AQ40" s="220"/>
      <c r="AR40" s="324"/>
      <c r="AS40" s="325"/>
      <c r="AT40" s="328"/>
    </row>
    <row r="41" spans="3:46" ht="13.5">
      <c r="C41" s="10" t="s">
        <v>57</v>
      </c>
      <c r="D41" s="60">
        <v>0</v>
      </c>
      <c r="E41" s="60">
        <v>0</v>
      </c>
      <c r="F41" s="60">
        <v>0</v>
      </c>
      <c r="G41" s="60">
        <v>0</v>
      </c>
      <c r="H41" s="60">
        <v>1</v>
      </c>
      <c r="I41" s="60">
        <v>0</v>
      </c>
      <c r="J41" s="60">
        <v>0</v>
      </c>
      <c r="K41" s="60">
        <v>4</v>
      </c>
      <c r="L41" s="60">
        <v>3</v>
      </c>
      <c r="M41" s="60">
        <v>1</v>
      </c>
      <c r="N41" s="60">
        <v>1</v>
      </c>
      <c r="O41" s="60">
        <v>1</v>
      </c>
      <c r="P41" s="60">
        <v>1</v>
      </c>
      <c r="Q41" s="60">
        <v>3</v>
      </c>
      <c r="R41" s="60">
        <v>2</v>
      </c>
      <c r="U41" s="10" t="s">
        <v>57</v>
      </c>
      <c r="V41" s="60">
        <v>3</v>
      </c>
      <c r="W41" s="60">
        <v>2</v>
      </c>
      <c r="X41" s="60">
        <v>3</v>
      </c>
      <c r="Y41" s="60">
        <v>9</v>
      </c>
      <c r="Z41" s="60">
        <v>15</v>
      </c>
      <c r="AA41" s="60">
        <v>11</v>
      </c>
      <c r="AB41" s="60">
        <v>6</v>
      </c>
      <c r="AC41" s="60">
        <v>17</v>
      </c>
      <c r="AD41" s="60">
        <v>15</v>
      </c>
      <c r="AE41" s="60">
        <v>24</v>
      </c>
      <c r="AF41" s="60">
        <v>18</v>
      </c>
      <c r="AG41" s="60">
        <v>17</v>
      </c>
      <c r="AH41" s="60">
        <v>10</v>
      </c>
      <c r="AI41" s="60">
        <v>21</v>
      </c>
      <c r="AJ41" s="58">
        <f t="shared" si="0"/>
        <v>188</v>
      </c>
      <c r="AK41" s="318">
        <v>1.1889704022261574</v>
      </c>
      <c r="AL41" s="230">
        <v>6.619718309859155</v>
      </c>
      <c r="AO41" s="50"/>
      <c r="AQ41" s="220"/>
      <c r="AR41" s="324"/>
      <c r="AS41" s="325"/>
      <c r="AT41" s="328"/>
    </row>
    <row r="42" spans="3:46" ht="13.5">
      <c r="C42" s="10" t="s">
        <v>58</v>
      </c>
      <c r="D42" s="60">
        <v>0</v>
      </c>
      <c r="E42" s="60">
        <v>0</v>
      </c>
      <c r="F42" s="60">
        <v>0</v>
      </c>
      <c r="G42" s="60">
        <v>0</v>
      </c>
      <c r="H42" s="60">
        <v>1</v>
      </c>
      <c r="I42" s="60">
        <v>1</v>
      </c>
      <c r="J42" s="60">
        <v>1</v>
      </c>
      <c r="K42" s="60">
        <v>1</v>
      </c>
      <c r="L42" s="60">
        <v>0</v>
      </c>
      <c r="M42" s="60">
        <v>0</v>
      </c>
      <c r="N42" s="60">
        <v>1</v>
      </c>
      <c r="O42" s="60">
        <v>0</v>
      </c>
      <c r="P42" s="60">
        <v>1</v>
      </c>
      <c r="Q42" s="60">
        <v>0</v>
      </c>
      <c r="R42" s="60">
        <v>0</v>
      </c>
      <c r="U42" s="10" t="s">
        <v>58</v>
      </c>
      <c r="V42" s="60">
        <v>0</v>
      </c>
      <c r="W42" s="60">
        <v>2</v>
      </c>
      <c r="X42" s="60">
        <v>0</v>
      </c>
      <c r="Y42" s="60">
        <v>1</v>
      </c>
      <c r="Z42" s="60">
        <v>2</v>
      </c>
      <c r="AA42" s="60">
        <v>3</v>
      </c>
      <c r="AB42" s="60">
        <v>4</v>
      </c>
      <c r="AC42" s="60">
        <v>6</v>
      </c>
      <c r="AD42" s="60">
        <v>8</v>
      </c>
      <c r="AE42" s="60">
        <v>6</v>
      </c>
      <c r="AF42" s="60">
        <v>7</v>
      </c>
      <c r="AG42" s="60">
        <v>3</v>
      </c>
      <c r="AH42" s="60">
        <v>2</v>
      </c>
      <c r="AI42" s="60">
        <v>3</v>
      </c>
      <c r="AJ42" s="58">
        <f t="shared" si="0"/>
        <v>53</v>
      </c>
      <c r="AK42" s="318">
        <v>0.33518846445737416</v>
      </c>
      <c r="AL42" s="230">
        <v>3.732394366197183</v>
      </c>
      <c r="AO42" s="50"/>
      <c r="AQ42" s="220"/>
      <c r="AR42" s="324"/>
      <c r="AS42" s="325"/>
      <c r="AT42" s="328"/>
    </row>
    <row r="43" spans="3:46" ht="13.5">
      <c r="C43" s="10" t="s">
        <v>59</v>
      </c>
      <c r="D43" s="60">
        <v>0</v>
      </c>
      <c r="E43" s="60">
        <v>0</v>
      </c>
      <c r="F43" s="60">
        <v>0</v>
      </c>
      <c r="G43" s="60">
        <v>1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1</v>
      </c>
      <c r="O43" s="60">
        <v>0</v>
      </c>
      <c r="P43" s="60">
        <v>0</v>
      </c>
      <c r="Q43" s="60">
        <v>0</v>
      </c>
      <c r="R43" s="60">
        <v>0</v>
      </c>
      <c r="U43" s="10" t="s">
        <v>59</v>
      </c>
      <c r="V43" s="60">
        <v>0</v>
      </c>
      <c r="W43" s="60">
        <v>0</v>
      </c>
      <c r="X43" s="60">
        <v>1</v>
      </c>
      <c r="Y43" s="60">
        <v>1</v>
      </c>
      <c r="Z43" s="60">
        <v>1</v>
      </c>
      <c r="AA43" s="60">
        <v>1</v>
      </c>
      <c r="AB43" s="60">
        <v>0</v>
      </c>
      <c r="AC43" s="60">
        <v>1</v>
      </c>
      <c r="AD43" s="60">
        <v>1</v>
      </c>
      <c r="AE43" s="60">
        <v>4</v>
      </c>
      <c r="AF43" s="60">
        <v>4</v>
      </c>
      <c r="AG43" s="60">
        <v>7</v>
      </c>
      <c r="AH43" s="60">
        <v>1</v>
      </c>
      <c r="AI43" s="60">
        <v>1</v>
      </c>
      <c r="AJ43" s="58">
        <f t="shared" si="0"/>
        <v>25</v>
      </c>
      <c r="AK43" s="318">
        <v>0.15810776625347836</v>
      </c>
      <c r="AL43" s="230">
        <v>3.2467532467532467</v>
      </c>
      <c r="AO43" s="50"/>
      <c r="AQ43" s="220"/>
      <c r="AR43" s="324"/>
      <c r="AS43" s="325"/>
      <c r="AT43" s="328"/>
    </row>
    <row r="44" spans="3:46" ht="13.5">
      <c r="C44" s="10" t="s">
        <v>60</v>
      </c>
      <c r="D44" s="60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1</v>
      </c>
      <c r="M44" s="60">
        <v>0</v>
      </c>
      <c r="N44" s="60">
        <v>0</v>
      </c>
      <c r="O44" s="60">
        <v>0</v>
      </c>
      <c r="P44" s="60">
        <v>2</v>
      </c>
      <c r="Q44" s="60">
        <v>0</v>
      </c>
      <c r="R44" s="60">
        <v>2</v>
      </c>
      <c r="U44" s="10" t="s">
        <v>60</v>
      </c>
      <c r="V44" s="60">
        <v>2</v>
      </c>
      <c r="W44" s="60">
        <v>1</v>
      </c>
      <c r="X44" s="60">
        <v>1</v>
      </c>
      <c r="Y44" s="60">
        <v>0</v>
      </c>
      <c r="Z44" s="60">
        <v>4</v>
      </c>
      <c r="AA44" s="60">
        <v>2</v>
      </c>
      <c r="AB44" s="60">
        <v>1</v>
      </c>
      <c r="AC44" s="60">
        <v>3</v>
      </c>
      <c r="AD44" s="60">
        <v>7</v>
      </c>
      <c r="AE44" s="60">
        <v>1</v>
      </c>
      <c r="AF44" s="60">
        <v>4</v>
      </c>
      <c r="AG44" s="60">
        <v>5</v>
      </c>
      <c r="AH44" s="60">
        <v>4</v>
      </c>
      <c r="AI44" s="60">
        <v>9</v>
      </c>
      <c r="AJ44" s="58">
        <f t="shared" si="0"/>
        <v>49</v>
      </c>
      <c r="AK44" s="318">
        <v>0.3098912218568176</v>
      </c>
      <c r="AL44" s="230">
        <v>4.974619289340102</v>
      </c>
      <c r="AO44" s="50"/>
      <c r="AQ44" s="220"/>
      <c r="AR44" s="324"/>
      <c r="AS44" s="325"/>
      <c r="AT44" s="328"/>
    </row>
    <row r="45" spans="3:46" ht="13.5">
      <c r="C45" s="10" t="s">
        <v>61</v>
      </c>
      <c r="D45" s="60">
        <v>0</v>
      </c>
      <c r="E45" s="60">
        <v>0</v>
      </c>
      <c r="F45" s="60">
        <v>0</v>
      </c>
      <c r="G45" s="60">
        <v>0</v>
      </c>
      <c r="H45" s="60">
        <v>0</v>
      </c>
      <c r="I45" s="60">
        <v>0</v>
      </c>
      <c r="J45" s="60">
        <v>0</v>
      </c>
      <c r="K45" s="60">
        <v>1</v>
      </c>
      <c r="L45" s="60">
        <v>0</v>
      </c>
      <c r="M45" s="60">
        <v>1</v>
      </c>
      <c r="N45" s="60">
        <v>0</v>
      </c>
      <c r="O45" s="60">
        <v>0</v>
      </c>
      <c r="P45" s="60">
        <v>1</v>
      </c>
      <c r="Q45" s="60">
        <v>0</v>
      </c>
      <c r="R45" s="60">
        <v>2</v>
      </c>
      <c r="U45" s="10" t="s">
        <v>61</v>
      </c>
      <c r="V45" s="60">
        <v>6</v>
      </c>
      <c r="W45" s="60">
        <v>6</v>
      </c>
      <c r="X45" s="60">
        <v>5</v>
      </c>
      <c r="Y45" s="60">
        <v>5</v>
      </c>
      <c r="Z45" s="60">
        <v>2</v>
      </c>
      <c r="AA45" s="60">
        <v>2</v>
      </c>
      <c r="AB45" s="60">
        <v>6</v>
      </c>
      <c r="AC45" s="60">
        <v>3</v>
      </c>
      <c r="AD45" s="60">
        <v>6</v>
      </c>
      <c r="AE45" s="60">
        <v>1</v>
      </c>
      <c r="AF45" s="60">
        <v>4</v>
      </c>
      <c r="AG45" s="60">
        <v>6</v>
      </c>
      <c r="AH45" s="60">
        <v>5</v>
      </c>
      <c r="AI45" s="60">
        <v>2</v>
      </c>
      <c r="AJ45" s="58">
        <f t="shared" si="0"/>
        <v>64</v>
      </c>
      <c r="AK45" s="318">
        <v>0.4047558816089046</v>
      </c>
      <c r="AL45" s="230">
        <v>4.555160142348754</v>
      </c>
      <c r="AO45" s="50"/>
      <c r="AQ45" s="220"/>
      <c r="AR45" s="324"/>
      <c r="AS45" s="325"/>
      <c r="AT45" s="328"/>
    </row>
    <row r="46" spans="1:46" ht="13.5">
      <c r="A46" s="25"/>
      <c r="B46" s="25"/>
      <c r="C46" s="23" t="s">
        <v>62</v>
      </c>
      <c r="D46" s="69">
        <v>0</v>
      </c>
      <c r="E46" s="69">
        <v>0</v>
      </c>
      <c r="F46" s="69">
        <v>2</v>
      </c>
      <c r="G46" s="69">
        <v>0</v>
      </c>
      <c r="H46" s="69">
        <v>1</v>
      </c>
      <c r="I46" s="69">
        <v>0</v>
      </c>
      <c r="J46" s="69">
        <v>1</v>
      </c>
      <c r="K46" s="69">
        <v>0</v>
      </c>
      <c r="L46" s="69">
        <v>0</v>
      </c>
      <c r="M46" s="69">
        <v>0</v>
      </c>
      <c r="N46" s="69">
        <v>0</v>
      </c>
      <c r="O46" s="69">
        <v>1</v>
      </c>
      <c r="P46" s="69">
        <v>1</v>
      </c>
      <c r="Q46" s="69">
        <v>1</v>
      </c>
      <c r="R46" s="69">
        <v>1</v>
      </c>
      <c r="S46" s="25"/>
      <c r="T46" s="25"/>
      <c r="U46" s="23" t="s">
        <v>62</v>
      </c>
      <c r="V46" s="69">
        <v>0</v>
      </c>
      <c r="W46" s="69">
        <v>1</v>
      </c>
      <c r="X46" s="69">
        <v>0</v>
      </c>
      <c r="Y46" s="69">
        <v>1</v>
      </c>
      <c r="Z46" s="69">
        <v>3</v>
      </c>
      <c r="AA46" s="69">
        <v>1</v>
      </c>
      <c r="AB46" s="69">
        <v>2</v>
      </c>
      <c r="AC46" s="69">
        <v>4</v>
      </c>
      <c r="AD46" s="69">
        <v>2</v>
      </c>
      <c r="AE46" s="69">
        <v>2</v>
      </c>
      <c r="AF46" s="69">
        <v>2</v>
      </c>
      <c r="AG46" s="69">
        <v>1</v>
      </c>
      <c r="AH46" s="69">
        <v>1</v>
      </c>
      <c r="AI46" s="69">
        <v>2</v>
      </c>
      <c r="AJ46" s="205">
        <f t="shared" si="0"/>
        <v>30</v>
      </c>
      <c r="AK46" s="294">
        <v>0.18972931950417404</v>
      </c>
      <c r="AL46" s="230">
        <v>4.026845637583893</v>
      </c>
      <c r="AO46" s="50"/>
      <c r="AQ46" s="220"/>
      <c r="AR46" s="324"/>
      <c r="AS46" s="325"/>
      <c r="AT46" s="328"/>
    </row>
    <row r="47" spans="1:46" ht="13.5">
      <c r="A47" s="23"/>
      <c r="B47" s="23"/>
      <c r="C47" s="30" t="s">
        <v>122</v>
      </c>
      <c r="D47" s="73">
        <v>0</v>
      </c>
      <c r="E47" s="73">
        <v>0</v>
      </c>
      <c r="F47" s="73">
        <v>2</v>
      </c>
      <c r="G47" s="73">
        <v>1</v>
      </c>
      <c r="H47" s="73">
        <v>3</v>
      </c>
      <c r="I47" s="73">
        <v>2</v>
      </c>
      <c r="J47" s="73">
        <v>5</v>
      </c>
      <c r="K47" s="73">
        <v>7</v>
      </c>
      <c r="L47" s="73">
        <v>4</v>
      </c>
      <c r="M47" s="73">
        <v>4</v>
      </c>
      <c r="N47" s="73">
        <v>4</v>
      </c>
      <c r="O47" s="73">
        <v>3</v>
      </c>
      <c r="P47" s="73">
        <v>8</v>
      </c>
      <c r="Q47" s="73">
        <v>4</v>
      </c>
      <c r="R47" s="73">
        <v>7</v>
      </c>
      <c r="S47" s="23"/>
      <c r="T47" s="23"/>
      <c r="U47" s="30" t="s">
        <v>122</v>
      </c>
      <c r="V47" s="73">
        <v>11</v>
      </c>
      <c r="W47" s="73">
        <v>15</v>
      </c>
      <c r="X47" s="73">
        <v>14</v>
      </c>
      <c r="Y47" s="73">
        <v>21</v>
      </c>
      <c r="Z47" s="73">
        <v>30</v>
      </c>
      <c r="AA47" s="73">
        <v>31</v>
      </c>
      <c r="AB47" s="73">
        <v>26</v>
      </c>
      <c r="AC47" s="73">
        <v>42</v>
      </c>
      <c r="AD47" s="73">
        <v>54</v>
      </c>
      <c r="AE47" s="73">
        <v>49</v>
      </c>
      <c r="AF47" s="73">
        <v>53</v>
      </c>
      <c r="AG47" s="73">
        <f>SUM(AG38:AG46)</f>
        <v>53</v>
      </c>
      <c r="AH47" s="73">
        <f>SUM(AH38:AH46)</f>
        <v>34</v>
      </c>
      <c r="AI47" s="73">
        <v>55</v>
      </c>
      <c r="AJ47" s="73">
        <f t="shared" si="0"/>
        <v>542</v>
      </c>
      <c r="AK47" s="231">
        <v>3.4277763723754107</v>
      </c>
      <c r="AL47" s="232">
        <v>4.764835164835165</v>
      </c>
      <c r="AM47" s="50"/>
      <c r="AO47" s="50"/>
      <c r="AQ47" s="220"/>
      <c r="AR47" s="161"/>
      <c r="AS47" s="326"/>
      <c r="AT47" s="328"/>
    </row>
    <row r="48" spans="1:48" s="71" customFormat="1" ht="13.5">
      <c r="A48" s="25" t="s">
        <v>128</v>
      </c>
      <c r="B48" s="25"/>
      <c r="C48" s="25" t="s">
        <v>63</v>
      </c>
      <c r="D48" s="17">
        <v>0</v>
      </c>
      <c r="E48" s="17">
        <v>0</v>
      </c>
      <c r="F48" s="17">
        <v>1</v>
      </c>
      <c r="G48" s="17">
        <v>0</v>
      </c>
      <c r="H48" s="17">
        <v>1</v>
      </c>
      <c r="I48" s="17">
        <v>1</v>
      </c>
      <c r="J48" s="17">
        <v>1</v>
      </c>
      <c r="K48" s="17">
        <v>4</v>
      </c>
      <c r="L48" s="17">
        <v>6</v>
      </c>
      <c r="M48" s="17">
        <v>6</v>
      </c>
      <c r="N48" s="17">
        <v>4</v>
      </c>
      <c r="O48" s="17">
        <v>4</v>
      </c>
      <c r="P48" s="17">
        <v>4</v>
      </c>
      <c r="Q48" s="17">
        <v>3</v>
      </c>
      <c r="R48" s="17">
        <v>10</v>
      </c>
      <c r="S48" s="25" t="s">
        <v>128</v>
      </c>
      <c r="T48" s="25"/>
      <c r="U48" s="25" t="s">
        <v>63</v>
      </c>
      <c r="V48" s="17">
        <v>4</v>
      </c>
      <c r="W48" s="17">
        <v>7</v>
      </c>
      <c r="X48" s="17">
        <v>12</v>
      </c>
      <c r="Y48" s="17">
        <v>8</v>
      </c>
      <c r="Z48" s="17">
        <v>9</v>
      </c>
      <c r="AA48" s="17">
        <v>22</v>
      </c>
      <c r="AB48" s="17">
        <v>25</v>
      </c>
      <c r="AC48" s="17">
        <v>25</v>
      </c>
      <c r="AD48" s="17">
        <v>29</v>
      </c>
      <c r="AE48" s="70">
        <v>38</v>
      </c>
      <c r="AF48" s="60">
        <v>35</v>
      </c>
      <c r="AG48" s="60">
        <v>40</v>
      </c>
      <c r="AH48" s="60">
        <v>43</v>
      </c>
      <c r="AI48" s="60">
        <v>46</v>
      </c>
      <c r="AJ48" s="58">
        <f t="shared" si="0"/>
        <v>388</v>
      </c>
      <c r="AK48" s="318">
        <v>2.4538325322539842</v>
      </c>
      <c r="AL48" s="230">
        <v>7.62278978388998</v>
      </c>
      <c r="AM48" s="3"/>
      <c r="AN48" s="3"/>
      <c r="AO48" s="50"/>
      <c r="AP48" s="270"/>
      <c r="AQ48" s="220"/>
      <c r="AR48" s="324"/>
      <c r="AS48" s="325"/>
      <c r="AT48" s="328"/>
      <c r="AU48" s="415"/>
      <c r="AV48" s="3"/>
    </row>
    <row r="49" spans="3:46" ht="13.5">
      <c r="C49" s="10" t="s">
        <v>64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U49" s="10" t="s">
        <v>64</v>
      </c>
      <c r="V49" s="7">
        <v>1</v>
      </c>
      <c r="W49" s="7">
        <v>1</v>
      </c>
      <c r="X49" s="7">
        <v>0</v>
      </c>
      <c r="Y49" s="7">
        <v>0</v>
      </c>
      <c r="Z49" s="7">
        <v>0</v>
      </c>
      <c r="AA49" s="7">
        <v>2</v>
      </c>
      <c r="AB49" s="7">
        <v>0</v>
      </c>
      <c r="AC49" s="7">
        <v>0</v>
      </c>
      <c r="AD49" s="7">
        <v>2</v>
      </c>
      <c r="AE49" s="60">
        <v>2</v>
      </c>
      <c r="AF49" s="60">
        <v>1</v>
      </c>
      <c r="AG49" s="60">
        <v>3</v>
      </c>
      <c r="AH49" s="60">
        <v>4</v>
      </c>
      <c r="AI49" s="60">
        <v>7</v>
      </c>
      <c r="AJ49" s="58">
        <f t="shared" si="0"/>
        <v>23</v>
      </c>
      <c r="AK49" s="318">
        <v>0.14545914495320011</v>
      </c>
      <c r="AL49" s="230">
        <v>2.738095238095238</v>
      </c>
      <c r="AO49" s="50"/>
      <c r="AQ49" s="220"/>
      <c r="AR49" s="324"/>
      <c r="AS49" s="325"/>
      <c r="AT49" s="328"/>
    </row>
    <row r="50" spans="3:46" ht="13.5">
      <c r="C50" s="10" t="s">
        <v>65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4</v>
      </c>
      <c r="N50" s="7">
        <v>2</v>
      </c>
      <c r="O50" s="7">
        <v>0</v>
      </c>
      <c r="P50" s="7">
        <v>0</v>
      </c>
      <c r="Q50" s="7">
        <v>2</v>
      </c>
      <c r="R50" s="7">
        <v>2</v>
      </c>
      <c r="U50" s="10" t="s">
        <v>65</v>
      </c>
      <c r="V50" s="7">
        <v>0</v>
      </c>
      <c r="W50" s="7">
        <v>0</v>
      </c>
      <c r="X50" s="7">
        <v>1</v>
      </c>
      <c r="Y50" s="7">
        <v>2</v>
      </c>
      <c r="Z50" s="7">
        <v>2</v>
      </c>
      <c r="AA50" s="7">
        <v>0</v>
      </c>
      <c r="AB50" s="7">
        <v>1</v>
      </c>
      <c r="AC50" s="7">
        <v>3</v>
      </c>
      <c r="AD50" s="7">
        <v>4</v>
      </c>
      <c r="AE50" s="60">
        <v>7</v>
      </c>
      <c r="AF50" s="60">
        <v>1</v>
      </c>
      <c r="AG50" s="60">
        <v>5</v>
      </c>
      <c r="AH50" s="60">
        <v>2</v>
      </c>
      <c r="AI50" s="60">
        <v>1</v>
      </c>
      <c r="AJ50" s="58">
        <f t="shared" si="0"/>
        <v>39</v>
      </c>
      <c r="AK50" s="318">
        <v>0.24664811535542625</v>
      </c>
      <c r="AL50" s="230">
        <v>2.791696492483894</v>
      </c>
      <c r="AO50" s="50"/>
      <c r="AQ50" s="220"/>
      <c r="AR50" s="324"/>
      <c r="AS50" s="325"/>
      <c r="AT50" s="328"/>
    </row>
    <row r="51" spans="3:46" ht="13.5">
      <c r="C51" s="10" t="s">
        <v>66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1</v>
      </c>
      <c r="K51" s="7">
        <v>1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2</v>
      </c>
      <c r="R51" s="7">
        <v>3</v>
      </c>
      <c r="U51" s="10" t="s">
        <v>66</v>
      </c>
      <c r="V51" s="7">
        <v>2</v>
      </c>
      <c r="W51" s="7">
        <v>4</v>
      </c>
      <c r="X51" s="7">
        <v>1</v>
      </c>
      <c r="Y51" s="7">
        <v>1</v>
      </c>
      <c r="Z51" s="7">
        <v>5</v>
      </c>
      <c r="AA51" s="7">
        <v>4</v>
      </c>
      <c r="AB51" s="7">
        <v>4</v>
      </c>
      <c r="AC51" s="7">
        <v>5</v>
      </c>
      <c r="AD51" s="7">
        <v>7</v>
      </c>
      <c r="AE51" s="60">
        <v>10</v>
      </c>
      <c r="AF51" s="60">
        <v>1</v>
      </c>
      <c r="AG51" s="60">
        <v>6</v>
      </c>
      <c r="AH51" s="60">
        <v>5</v>
      </c>
      <c r="AI51" s="60">
        <v>7</v>
      </c>
      <c r="AJ51" s="58">
        <f t="shared" si="0"/>
        <v>69</v>
      </c>
      <c r="AK51" s="318">
        <v>0.4363774348596003</v>
      </c>
      <c r="AL51" s="230">
        <v>3.8312048861743477</v>
      </c>
      <c r="AO51" s="50"/>
      <c r="AQ51" s="220"/>
      <c r="AR51" s="324"/>
      <c r="AS51" s="325"/>
      <c r="AT51" s="328"/>
    </row>
    <row r="52" spans="1:48" s="71" customFormat="1" ht="13.5">
      <c r="A52" s="25"/>
      <c r="B52" s="25"/>
      <c r="C52" s="25" t="s">
        <v>67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1</v>
      </c>
      <c r="N52" s="7">
        <v>1</v>
      </c>
      <c r="O52" s="7">
        <v>0</v>
      </c>
      <c r="P52" s="7">
        <v>0</v>
      </c>
      <c r="Q52" s="7">
        <v>0</v>
      </c>
      <c r="R52" s="7">
        <v>0</v>
      </c>
      <c r="S52" s="25"/>
      <c r="T52" s="25"/>
      <c r="U52" s="25" t="s">
        <v>67</v>
      </c>
      <c r="V52" s="7">
        <v>0</v>
      </c>
      <c r="W52" s="7">
        <v>0</v>
      </c>
      <c r="X52" s="7">
        <v>1</v>
      </c>
      <c r="Y52" s="7">
        <v>2</v>
      </c>
      <c r="Z52" s="7">
        <v>4</v>
      </c>
      <c r="AA52" s="7">
        <v>4</v>
      </c>
      <c r="AB52" s="7">
        <v>0</v>
      </c>
      <c r="AC52" s="7">
        <v>2</v>
      </c>
      <c r="AD52" s="7">
        <v>4</v>
      </c>
      <c r="AE52" s="60">
        <v>3</v>
      </c>
      <c r="AF52" s="60">
        <v>4</v>
      </c>
      <c r="AG52" s="60">
        <v>4</v>
      </c>
      <c r="AH52" s="60">
        <v>5</v>
      </c>
      <c r="AI52" s="60">
        <v>4</v>
      </c>
      <c r="AJ52" s="58">
        <f t="shared" si="0"/>
        <v>39</v>
      </c>
      <c r="AK52" s="318">
        <v>0.24664811535542625</v>
      </c>
      <c r="AL52" s="230">
        <v>3.3106960950764006</v>
      </c>
      <c r="AM52" s="3"/>
      <c r="AN52" s="3"/>
      <c r="AO52" s="50"/>
      <c r="AP52" s="270"/>
      <c r="AQ52" s="220"/>
      <c r="AR52" s="324"/>
      <c r="AS52" s="325"/>
      <c r="AT52" s="328"/>
      <c r="AU52" s="415"/>
      <c r="AV52" s="3"/>
    </row>
    <row r="53" spans="3:46" ht="13.5">
      <c r="C53" s="10" t="s">
        <v>68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2</v>
      </c>
      <c r="U53" s="10" t="s">
        <v>68</v>
      </c>
      <c r="V53" s="7">
        <v>0</v>
      </c>
      <c r="W53" s="7">
        <v>0</v>
      </c>
      <c r="X53" s="7">
        <v>2</v>
      </c>
      <c r="Y53" s="7">
        <v>1</v>
      </c>
      <c r="Z53" s="7">
        <v>1</v>
      </c>
      <c r="AA53" s="7">
        <v>5</v>
      </c>
      <c r="AB53" s="7">
        <v>2</v>
      </c>
      <c r="AC53" s="7">
        <v>3</v>
      </c>
      <c r="AD53" s="7">
        <v>1</v>
      </c>
      <c r="AE53" s="60">
        <v>1</v>
      </c>
      <c r="AF53" s="60">
        <v>2</v>
      </c>
      <c r="AG53" s="60">
        <v>7</v>
      </c>
      <c r="AH53" s="60">
        <v>2</v>
      </c>
      <c r="AI53" s="60">
        <v>4</v>
      </c>
      <c r="AJ53" s="58">
        <f t="shared" si="0"/>
        <v>33</v>
      </c>
      <c r="AK53" s="318">
        <v>0.20870225145459145</v>
      </c>
      <c r="AL53" s="230">
        <v>2.9464285714285716</v>
      </c>
      <c r="AO53" s="50"/>
      <c r="AQ53" s="220"/>
      <c r="AR53" s="324"/>
      <c r="AS53" s="325"/>
      <c r="AT53" s="328"/>
    </row>
    <row r="54" spans="1:46" ht="13.5">
      <c r="A54" s="25"/>
      <c r="B54" s="25"/>
      <c r="C54" s="25" t="s">
        <v>69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1</v>
      </c>
      <c r="J54" s="7">
        <v>0</v>
      </c>
      <c r="K54" s="7">
        <v>0</v>
      </c>
      <c r="L54" s="7">
        <v>1</v>
      </c>
      <c r="M54" s="7">
        <v>1</v>
      </c>
      <c r="N54" s="7">
        <v>2</v>
      </c>
      <c r="O54" s="7">
        <v>0</v>
      </c>
      <c r="P54" s="7">
        <v>1</v>
      </c>
      <c r="Q54" s="7">
        <v>2</v>
      </c>
      <c r="R54" s="7">
        <v>1</v>
      </c>
      <c r="S54" s="25"/>
      <c r="T54" s="25"/>
      <c r="U54" s="25" t="s">
        <v>69</v>
      </c>
      <c r="V54" s="7">
        <v>2</v>
      </c>
      <c r="W54" s="7">
        <v>2</v>
      </c>
      <c r="X54" s="7">
        <v>1</v>
      </c>
      <c r="Y54" s="7">
        <v>4</v>
      </c>
      <c r="Z54" s="7">
        <v>4</v>
      </c>
      <c r="AA54" s="7">
        <v>1</v>
      </c>
      <c r="AB54" s="7">
        <v>2</v>
      </c>
      <c r="AC54" s="7">
        <v>6</v>
      </c>
      <c r="AD54" s="7">
        <v>6</v>
      </c>
      <c r="AE54" s="60">
        <v>7</v>
      </c>
      <c r="AF54" s="60">
        <v>7</v>
      </c>
      <c r="AG54" s="60">
        <v>7</v>
      </c>
      <c r="AH54" s="60">
        <v>5</v>
      </c>
      <c r="AI54" s="60">
        <v>5</v>
      </c>
      <c r="AJ54" s="58">
        <f t="shared" si="0"/>
        <v>68</v>
      </c>
      <c r="AK54" s="318">
        <v>0.4300531242094612</v>
      </c>
      <c r="AL54" s="230">
        <v>4.0476190476190474</v>
      </c>
      <c r="AO54" s="50"/>
      <c r="AQ54" s="220"/>
      <c r="AR54" s="324"/>
      <c r="AS54" s="325"/>
      <c r="AT54" s="328"/>
    </row>
    <row r="55" spans="1:46" ht="13.5">
      <c r="A55" s="25"/>
      <c r="B55" s="25"/>
      <c r="C55" s="23" t="s">
        <v>70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2</v>
      </c>
      <c r="K55" s="16">
        <v>5</v>
      </c>
      <c r="L55" s="16">
        <v>0</v>
      </c>
      <c r="M55" s="16">
        <v>1</v>
      </c>
      <c r="N55" s="16">
        <v>0</v>
      </c>
      <c r="O55" s="16">
        <v>0</v>
      </c>
      <c r="P55" s="16">
        <v>1</v>
      </c>
      <c r="Q55" s="16">
        <v>0</v>
      </c>
      <c r="R55" s="16">
        <v>4</v>
      </c>
      <c r="S55" s="25"/>
      <c r="T55" s="25"/>
      <c r="U55" s="23" t="s">
        <v>70</v>
      </c>
      <c r="V55" s="16">
        <v>0</v>
      </c>
      <c r="W55" s="16">
        <v>2</v>
      </c>
      <c r="X55" s="16">
        <v>2</v>
      </c>
      <c r="Y55" s="16">
        <v>6</v>
      </c>
      <c r="Z55" s="16">
        <v>12</v>
      </c>
      <c r="AA55" s="16">
        <v>13</v>
      </c>
      <c r="AB55" s="16">
        <v>10</v>
      </c>
      <c r="AC55" s="16">
        <v>24</v>
      </c>
      <c r="AD55" s="16">
        <v>16</v>
      </c>
      <c r="AE55" s="60">
        <v>15</v>
      </c>
      <c r="AF55" s="60">
        <v>11</v>
      </c>
      <c r="AG55" s="60">
        <v>13</v>
      </c>
      <c r="AH55" s="60">
        <v>12</v>
      </c>
      <c r="AI55" s="60">
        <v>15</v>
      </c>
      <c r="AJ55" s="58">
        <f t="shared" si="0"/>
        <v>164</v>
      </c>
      <c r="AK55" s="318">
        <v>1.037186946622818</v>
      </c>
      <c r="AL55" s="230">
        <v>11.590106007067138</v>
      </c>
      <c r="AO55" s="50"/>
      <c r="AQ55" s="220"/>
      <c r="AR55" s="324"/>
      <c r="AS55" s="325"/>
      <c r="AT55" s="328"/>
    </row>
    <row r="56" spans="1:46" ht="12.75" customHeight="1" thickBot="1">
      <c r="A56" s="23"/>
      <c r="B56" s="23"/>
      <c r="C56" s="30" t="s">
        <v>122</v>
      </c>
      <c r="D56" s="73">
        <v>0</v>
      </c>
      <c r="E56" s="73">
        <v>0</v>
      </c>
      <c r="F56" s="73">
        <v>1</v>
      </c>
      <c r="G56" s="73">
        <v>0</v>
      </c>
      <c r="H56" s="73">
        <v>1</v>
      </c>
      <c r="I56" s="73">
        <v>2</v>
      </c>
      <c r="J56" s="73">
        <v>4</v>
      </c>
      <c r="K56" s="73">
        <v>10</v>
      </c>
      <c r="L56" s="73">
        <v>7</v>
      </c>
      <c r="M56" s="73">
        <v>13</v>
      </c>
      <c r="N56" s="73">
        <v>9</v>
      </c>
      <c r="O56" s="73">
        <v>4</v>
      </c>
      <c r="P56" s="73">
        <v>6</v>
      </c>
      <c r="Q56" s="75">
        <v>9</v>
      </c>
      <c r="R56" s="75">
        <v>22</v>
      </c>
      <c r="S56" s="23"/>
      <c r="T56" s="23"/>
      <c r="U56" s="30" t="s">
        <v>122</v>
      </c>
      <c r="V56" s="75">
        <v>9</v>
      </c>
      <c r="W56" s="75">
        <v>16</v>
      </c>
      <c r="X56" s="75">
        <v>20</v>
      </c>
      <c r="Y56" s="75">
        <v>24</v>
      </c>
      <c r="Z56" s="75">
        <v>37</v>
      </c>
      <c r="AA56" s="75">
        <v>51</v>
      </c>
      <c r="AB56" s="75">
        <v>44</v>
      </c>
      <c r="AC56" s="75">
        <v>68</v>
      </c>
      <c r="AD56" s="75">
        <v>69</v>
      </c>
      <c r="AE56" s="75">
        <v>83</v>
      </c>
      <c r="AF56" s="75">
        <v>62</v>
      </c>
      <c r="AG56" s="75">
        <f>SUM(AG48:AG55)</f>
        <v>85</v>
      </c>
      <c r="AH56" s="75">
        <f>SUM(AH48:AH55)</f>
        <v>78</v>
      </c>
      <c r="AI56" s="75">
        <v>89</v>
      </c>
      <c r="AJ56" s="75">
        <f t="shared" si="0"/>
        <v>823</v>
      </c>
      <c r="AK56" s="233">
        <v>5.204907665064508</v>
      </c>
      <c r="AL56" s="234">
        <v>5.667653742855175</v>
      </c>
      <c r="AM56" s="50"/>
      <c r="AO56" s="50"/>
      <c r="AQ56" s="220"/>
      <c r="AR56" s="464"/>
      <c r="AS56" s="327"/>
      <c r="AT56" s="328"/>
    </row>
    <row r="57" spans="1:48" ht="13.5">
      <c r="A57" s="56" t="s">
        <v>8</v>
      </c>
      <c r="B57" s="56"/>
      <c r="C57" s="56"/>
      <c r="D57" s="72">
        <v>0</v>
      </c>
      <c r="E57" s="72">
        <v>0</v>
      </c>
      <c r="F57" s="72">
        <v>0</v>
      </c>
      <c r="G57" s="72">
        <v>0</v>
      </c>
      <c r="H57" s="72">
        <v>0</v>
      </c>
      <c r="I57" s="72">
        <v>0</v>
      </c>
      <c r="J57" s="72">
        <v>0</v>
      </c>
      <c r="K57" s="72">
        <v>0</v>
      </c>
      <c r="L57" s="72">
        <v>0</v>
      </c>
      <c r="M57" s="72">
        <v>0</v>
      </c>
      <c r="N57" s="72">
        <v>0</v>
      </c>
      <c r="O57" s="72">
        <v>0</v>
      </c>
      <c r="P57" s="72">
        <v>0</v>
      </c>
      <c r="Q57" s="72">
        <v>0</v>
      </c>
      <c r="R57" s="72">
        <v>0</v>
      </c>
      <c r="S57" s="56" t="s">
        <v>8</v>
      </c>
      <c r="T57" s="56"/>
      <c r="U57" s="56"/>
      <c r="V57" s="72">
        <v>0</v>
      </c>
      <c r="W57" s="72">
        <v>0</v>
      </c>
      <c r="X57" s="72">
        <v>0</v>
      </c>
      <c r="Y57" s="72">
        <v>0</v>
      </c>
      <c r="Z57" s="72">
        <v>0</v>
      </c>
      <c r="AA57" s="72">
        <v>0</v>
      </c>
      <c r="AB57" s="72">
        <v>0</v>
      </c>
      <c r="AC57" s="72">
        <v>0</v>
      </c>
      <c r="AD57" s="72">
        <v>0</v>
      </c>
      <c r="AE57" s="217">
        <v>0</v>
      </c>
      <c r="AF57" s="217">
        <v>0</v>
      </c>
      <c r="AG57" s="217">
        <v>0</v>
      </c>
      <c r="AH57" s="217">
        <v>0</v>
      </c>
      <c r="AI57" s="217">
        <v>0</v>
      </c>
      <c r="AJ57" s="322">
        <f t="shared" si="0"/>
        <v>0</v>
      </c>
      <c r="AK57" s="323">
        <v>0</v>
      </c>
      <c r="AL57" s="235"/>
      <c r="AO57" s="50"/>
      <c r="AP57" s="466"/>
      <c r="AQ57" s="467"/>
      <c r="AR57" s="71"/>
      <c r="AS57" s="71"/>
      <c r="AT57" s="468"/>
      <c r="AU57" s="469"/>
      <c r="AV57" s="71"/>
    </row>
    <row r="58" spans="1:48" ht="14.25" thickBot="1">
      <c r="A58" s="68" t="s">
        <v>16</v>
      </c>
      <c r="B58" s="68"/>
      <c r="C58" s="68"/>
      <c r="D58" s="39">
        <v>0</v>
      </c>
      <c r="E58" s="39">
        <v>0</v>
      </c>
      <c r="F58" s="39">
        <v>55</v>
      </c>
      <c r="G58" s="39">
        <v>23</v>
      </c>
      <c r="H58" s="39">
        <v>80</v>
      </c>
      <c r="I58" s="39">
        <v>66</v>
      </c>
      <c r="J58" s="39">
        <v>200</v>
      </c>
      <c r="K58" s="39">
        <v>442</v>
      </c>
      <c r="L58" s="39">
        <v>277</v>
      </c>
      <c r="M58" s="39">
        <v>298</v>
      </c>
      <c r="N58" s="39">
        <v>277</v>
      </c>
      <c r="O58" s="39">
        <v>376</v>
      </c>
      <c r="P58" s="39">
        <v>397</v>
      </c>
      <c r="Q58" s="39">
        <v>422</v>
      </c>
      <c r="R58" s="39">
        <v>530</v>
      </c>
      <c r="S58" s="68" t="s">
        <v>16</v>
      </c>
      <c r="T58" s="68"/>
      <c r="U58" s="68"/>
      <c r="V58" s="39">
        <v>462</v>
      </c>
      <c r="W58" s="39">
        <v>621</v>
      </c>
      <c r="X58" s="39">
        <v>614</v>
      </c>
      <c r="Y58" s="39">
        <v>640</v>
      </c>
      <c r="Z58" s="39">
        <v>780</v>
      </c>
      <c r="AA58" s="39">
        <v>832</v>
      </c>
      <c r="AB58" s="39">
        <v>952</v>
      </c>
      <c r="AC58" s="39">
        <v>1082</v>
      </c>
      <c r="AD58" s="39">
        <v>1126</v>
      </c>
      <c r="AE58" s="39">
        <v>1021</v>
      </c>
      <c r="AF58" s="39">
        <v>1075</v>
      </c>
      <c r="AG58" s="39">
        <f>SUM(AG10,AG21,AG26,AG30,AG37,AG47,AG56)</f>
        <v>1056</v>
      </c>
      <c r="AH58" s="39">
        <f>SUM(AH10,AH21,AH26,AH30,AH37,AH47,AH56)</f>
        <v>1002</v>
      </c>
      <c r="AI58" s="39">
        <f>SUM(AI10,AI21,AI26,AI30,AI37,AI47,AI56)</f>
        <v>1106</v>
      </c>
      <c r="AJ58" s="226">
        <f>SUM(D58:R58,V58:AI58)</f>
        <v>15812</v>
      </c>
      <c r="AK58" s="236">
        <v>100</v>
      </c>
      <c r="AL58" s="234">
        <v>12.42134535770678</v>
      </c>
      <c r="AM58" s="50"/>
      <c r="AO58" s="50"/>
      <c r="AP58" s="466"/>
      <c r="AQ58" s="467"/>
      <c r="AR58" s="71"/>
      <c r="AS58" s="470"/>
      <c r="AT58" s="468"/>
      <c r="AU58" s="469"/>
      <c r="AV58" s="71"/>
    </row>
    <row r="59" spans="1:48" s="362" customFormat="1" ht="29.25" customHeight="1">
      <c r="A59" s="57"/>
      <c r="B59" s="57"/>
      <c r="C59" s="491" t="s">
        <v>293</v>
      </c>
      <c r="D59" s="491"/>
      <c r="E59" s="491"/>
      <c r="F59" s="491"/>
      <c r="G59" s="491"/>
      <c r="H59" s="491"/>
      <c r="I59" s="491"/>
      <c r="J59" s="491"/>
      <c r="K59" s="491"/>
      <c r="L59" s="491"/>
      <c r="M59" s="491"/>
      <c r="N59" s="491"/>
      <c r="O59" s="491"/>
      <c r="P59" s="491"/>
      <c r="Q59" s="491"/>
      <c r="R59" s="58"/>
      <c r="S59" s="57"/>
      <c r="T59" s="57"/>
      <c r="U59" s="57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215"/>
      <c r="AK59" s="360"/>
      <c r="AL59" s="230"/>
      <c r="AM59" s="361"/>
      <c r="AO59" s="361"/>
      <c r="AP59" s="471"/>
      <c r="AQ59" s="472"/>
      <c r="AR59" s="472"/>
      <c r="AS59" s="470"/>
      <c r="AT59" s="473"/>
      <c r="AU59" s="474"/>
      <c r="AV59" s="472"/>
    </row>
    <row r="60" spans="42:48" ht="13.5">
      <c r="AP60" s="466"/>
      <c r="AQ60" s="71"/>
      <c r="AR60" s="71"/>
      <c r="AS60" s="71"/>
      <c r="AT60" s="71"/>
      <c r="AU60" s="469"/>
      <c r="AV60" s="71"/>
    </row>
    <row r="61" spans="39:48" ht="13.5">
      <c r="AM61" s="50"/>
      <c r="AP61" s="466"/>
      <c r="AQ61" s="71"/>
      <c r="AR61" s="464"/>
      <c r="AS61" s="475"/>
      <c r="AT61" s="71"/>
      <c r="AU61" s="469"/>
      <c r="AV61" s="71"/>
    </row>
    <row r="62" spans="42:48" ht="13.5">
      <c r="AP62" s="466"/>
      <c r="AQ62" s="71"/>
      <c r="AR62" s="464"/>
      <c r="AS62" s="475"/>
      <c r="AT62" s="71"/>
      <c r="AU62" s="469"/>
      <c r="AV62" s="71"/>
    </row>
    <row r="63" spans="1:47" s="71" customFormat="1" ht="13.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57"/>
      <c r="AF63" s="57"/>
      <c r="AG63" s="57"/>
      <c r="AH63" s="57"/>
      <c r="AI63" s="57"/>
      <c r="AJ63" s="57"/>
      <c r="AK63" s="57"/>
      <c r="AL63" s="57"/>
      <c r="AM63" s="3"/>
      <c r="AN63" s="3"/>
      <c r="AO63" s="3"/>
      <c r="AP63" s="466"/>
      <c r="AR63" s="464"/>
      <c r="AS63" s="475"/>
      <c r="AU63" s="469"/>
    </row>
    <row r="64" spans="42:48" ht="13.5">
      <c r="AP64" s="466"/>
      <c r="AQ64" s="71"/>
      <c r="AR64" s="464"/>
      <c r="AS64" s="475"/>
      <c r="AT64" s="71"/>
      <c r="AU64" s="469"/>
      <c r="AV64" s="71"/>
    </row>
    <row r="65" spans="42:48" ht="13.5">
      <c r="AP65" s="466"/>
      <c r="AQ65" s="71"/>
      <c r="AR65" s="464"/>
      <c r="AS65" s="475"/>
      <c r="AT65" s="71"/>
      <c r="AU65" s="469"/>
      <c r="AV65" s="71"/>
    </row>
    <row r="66" spans="42:48" ht="13.5">
      <c r="AP66" s="466"/>
      <c r="AQ66" s="71"/>
      <c r="AR66" s="464"/>
      <c r="AS66" s="475"/>
      <c r="AT66" s="71"/>
      <c r="AU66" s="469"/>
      <c r="AV66" s="71"/>
    </row>
    <row r="67" spans="42:48" ht="13.5">
      <c r="AP67" s="466"/>
      <c r="AQ67" s="71"/>
      <c r="AR67" s="464"/>
      <c r="AS67" s="475"/>
      <c r="AT67" s="71"/>
      <c r="AU67" s="469"/>
      <c r="AV67" s="71"/>
    </row>
    <row r="68" spans="42:48" ht="13.5">
      <c r="AP68" s="466"/>
      <c r="AQ68" s="71"/>
      <c r="AR68" s="464"/>
      <c r="AS68" s="475"/>
      <c r="AT68" s="71"/>
      <c r="AU68" s="469"/>
      <c r="AV68" s="71"/>
    </row>
    <row r="69" spans="42:48" ht="13.5">
      <c r="AP69" s="466"/>
      <c r="AQ69" s="71"/>
      <c r="AR69" s="71"/>
      <c r="AS69" s="71"/>
      <c r="AT69" s="71"/>
      <c r="AU69" s="469"/>
      <c r="AV69" s="71"/>
    </row>
    <row r="70" spans="42:48" ht="13.5">
      <c r="AP70" s="466"/>
      <c r="AQ70" s="71"/>
      <c r="AR70" s="71"/>
      <c r="AS70" s="71"/>
      <c r="AT70" s="71"/>
      <c r="AU70" s="469"/>
      <c r="AV70" s="71"/>
    </row>
    <row r="71" spans="42:48" ht="13.5">
      <c r="AP71" s="466"/>
      <c r="AQ71" s="71"/>
      <c r="AR71" s="71"/>
      <c r="AS71" s="71"/>
      <c r="AT71" s="71"/>
      <c r="AU71" s="469"/>
      <c r="AV71" s="71"/>
    </row>
    <row r="72" spans="42:48" ht="13.5">
      <c r="AP72" s="466"/>
      <c r="AQ72" s="71"/>
      <c r="AR72" s="71"/>
      <c r="AS72" s="71"/>
      <c r="AT72" s="71"/>
      <c r="AU72" s="469"/>
      <c r="AV72" s="71"/>
    </row>
    <row r="73" spans="42:48" ht="13.5">
      <c r="AP73" s="466"/>
      <c r="AQ73" s="71"/>
      <c r="AR73" s="71"/>
      <c r="AS73" s="71"/>
      <c r="AT73" s="71"/>
      <c r="AU73" s="469"/>
      <c r="AV73" s="71"/>
    </row>
    <row r="74" spans="42:48" ht="13.5">
      <c r="AP74" s="466"/>
      <c r="AQ74" s="71"/>
      <c r="AR74" s="71"/>
      <c r="AS74" s="71"/>
      <c r="AT74" s="71"/>
      <c r="AU74" s="469"/>
      <c r="AV74" s="71"/>
    </row>
    <row r="75" spans="42:48" ht="13.5">
      <c r="AP75" s="466"/>
      <c r="AQ75" s="71"/>
      <c r="AR75" s="71"/>
      <c r="AS75" s="71"/>
      <c r="AT75" s="71"/>
      <c r="AU75" s="469"/>
      <c r="AV75" s="71"/>
    </row>
  </sheetData>
  <sheetProtection/>
  <mergeCells count="1">
    <mergeCell ref="C59:Q59"/>
  </mergeCells>
  <printOptions horizontalCentered="1"/>
  <pageMargins left="0.7086614173228347" right="0.6299212598425197" top="0.8267716535433072" bottom="0.5511811023622047" header="0.31496062992125984" footer="0.4724409448818898"/>
  <pageSetup horizontalDpi="600" verticalDpi="600" orientation="portrait" paperSize="9" scale="72" r:id="rId1"/>
  <colBreaks count="2" manualBreakCount="2">
    <brk id="18" max="58" man="1"/>
    <brk id="40" max="58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AU6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875" style="10" customWidth="1"/>
    <col min="2" max="2" width="1.37890625" style="10" customWidth="1"/>
    <col min="3" max="3" width="11.25390625" style="10" customWidth="1"/>
    <col min="4" max="17" width="4.375" style="10" customWidth="1"/>
    <col min="18" max="18" width="4.125" style="10" customWidth="1"/>
    <col min="19" max="19" width="10.875" style="10" customWidth="1"/>
    <col min="20" max="20" width="1.37890625" style="10" customWidth="1"/>
    <col min="21" max="21" width="11.25390625" style="10" customWidth="1"/>
    <col min="22" max="30" width="4.125" style="10" customWidth="1"/>
    <col min="31" max="35" width="4.125" style="208" customWidth="1"/>
    <col min="36" max="36" width="5.875" style="208" customWidth="1"/>
    <col min="37" max="37" width="6.75390625" style="208" customWidth="1"/>
    <col min="38" max="38" width="9.00390625" style="208" customWidth="1"/>
    <col min="39" max="39" width="9.125" style="3" bestFit="1" customWidth="1"/>
    <col min="40" max="40" width="9.00390625" style="3" customWidth="1"/>
    <col min="41" max="41" width="9.125" style="3" bestFit="1" customWidth="1"/>
    <col min="42" max="42" width="11.625" style="270" bestFit="1" customWidth="1"/>
    <col min="43" max="43" width="9.125" style="3" bestFit="1" customWidth="1"/>
    <col min="44" max="44" width="9.00390625" style="3" customWidth="1"/>
    <col min="45" max="45" width="15.00390625" style="3" bestFit="1" customWidth="1"/>
    <col min="46" max="46" width="9.00390625" style="3" customWidth="1"/>
    <col min="47" max="47" width="10.875" style="3" customWidth="1"/>
    <col min="48" max="16384" width="9.00390625" style="3" customWidth="1"/>
  </cols>
  <sheetData>
    <row r="1" spans="1:21" ht="21" customHeight="1" thickBot="1">
      <c r="A1" s="31" t="s">
        <v>160</v>
      </c>
      <c r="B1" s="18"/>
      <c r="C1" s="18"/>
      <c r="S1" s="31"/>
      <c r="T1" s="18"/>
      <c r="U1" s="18"/>
    </row>
    <row r="2" spans="1:45" ht="14.25" thickBot="1">
      <c r="A2" s="68" t="s">
        <v>118</v>
      </c>
      <c r="B2" s="13"/>
      <c r="C2" s="13" t="s">
        <v>119</v>
      </c>
      <c r="D2" s="4">
        <v>1985</v>
      </c>
      <c r="E2" s="4">
        <v>1986</v>
      </c>
      <c r="F2" s="4">
        <v>1987</v>
      </c>
      <c r="G2" s="4">
        <v>1988</v>
      </c>
      <c r="H2" s="4">
        <v>1989</v>
      </c>
      <c r="I2" s="4">
        <v>1990</v>
      </c>
      <c r="J2" s="4">
        <v>1991</v>
      </c>
      <c r="K2" s="4">
        <v>1992</v>
      </c>
      <c r="L2" s="4">
        <v>1993</v>
      </c>
      <c r="M2" s="4">
        <v>1994</v>
      </c>
      <c r="N2" s="4">
        <v>1995</v>
      </c>
      <c r="O2" s="4">
        <v>1996</v>
      </c>
      <c r="P2" s="4">
        <v>1997</v>
      </c>
      <c r="Q2" s="4">
        <v>1998</v>
      </c>
      <c r="R2" s="4">
        <v>1999</v>
      </c>
      <c r="S2" s="68" t="s">
        <v>118</v>
      </c>
      <c r="T2" s="13"/>
      <c r="U2" s="13" t="s">
        <v>119</v>
      </c>
      <c r="V2" s="4">
        <v>2000</v>
      </c>
      <c r="W2" s="4">
        <v>2001</v>
      </c>
      <c r="X2" s="4">
        <v>2002</v>
      </c>
      <c r="Y2" s="4">
        <v>2003</v>
      </c>
      <c r="Z2" s="4">
        <v>2004</v>
      </c>
      <c r="AA2" s="4">
        <v>2005</v>
      </c>
      <c r="AB2" s="4">
        <v>2006</v>
      </c>
      <c r="AC2" s="4">
        <v>2007</v>
      </c>
      <c r="AD2" s="4">
        <v>2008</v>
      </c>
      <c r="AE2" s="4">
        <v>2009</v>
      </c>
      <c r="AF2" s="4">
        <v>2010</v>
      </c>
      <c r="AG2" s="4">
        <v>2011</v>
      </c>
      <c r="AH2" s="4">
        <v>2012</v>
      </c>
      <c r="AI2" s="4">
        <v>2013</v>
      </c>
      <c r="AJ2" s="4" t="s">
        <v>16</v>
      </c>
      <c r="AK2" s="5" t="s">
        <v>73</v>
      </c>
      <c r="AL2" s="224" t="s">
        <v>120</v>
      </c>
      <c r="AS2" s="413"/>
    </row>
    <row r="3" spans="1:47" ht="13.5">
      <c r="A3" s="25" t="s">
        <v>121</v>
      </c>
      <c r="B3" s="25"/>
      <c r="C3" s="25" t="s">
        <v>24</v>
      </c>
      <c r="D3" s="60">
        <v>0</v>
      </c>
      <c r="E3" s="60">
        <v>0</v>
      </c>
      <c r="F3" s="60">
        <v>1</v>
      </c>
      <c r="G3" s="60">
        <v>1</v>
      </c>
      <c r="H3" s="60">
        <v>1</v>
      </c>
      <c r="I3" s="60">
        <v>0</v>
      </c>
      <c r="J3" s="60">
        <v>2</v>
      </c>
      <c r="K3" s="60">
        <v>1</v>
      </c>
      <c r="L3" s="60">
        <v>1</v>
      </c>
      <c r="M3" s="60">
        <v>1</v>
      </c>
      <c r="N3" s="60">
        <v>0</v>
      </c>
      <c r="O3" s="60">
        <v>0</v>
      </c>
      <c r="P3" s="60">
        <v>2</v>
      </c>
      <c r="Q3" s="60">
        <v>6</v>
      </c>
      <c r="R3" s="60">
        <v>5</v>
      </c>
      <c r="S3" s="25" t="s">
        <v>121</v>
      </c>
      <c r="T3" s="25"/>
      <c r="U3" s="25" t="s">
        <v>24</v>
      </c>
      <c r="V3" s="60">
        <v>7</v>
      </c>
      <c r="W3" s="60">
        <v>4</v>
      </c>
      <c r="X3" s="60">
        <v>7</v>
      </c>
      <c r="Y3" s="60">
        <v>4</v>
      </c>
      <c r="Z3" s="60">
        <v>9</v>
      </c>
      <c r="AA3" s="60">
        <v>14</v>
      </c>
      <c r="AB3" s="60">
        <v>15</v>
      </c>
      <c r="AC3" s="60">
        <v>15</v>
      </c>
      <c r="AD3" s="60">
        <v>14</v>
      </c>
      <c r="AE3" s="60">
        <v>21</v>
      </c>
      <c r="AF3" s="60">
        <v>16</v>
      </c>
      <c r="AG3" s="60">
        <v>16</v>
      </c>
      <c r="AH3" s="60">
        <v>19</v>
      </c>
      <c r="AI3" s="60">
        <v>23</v>
      </c>
      <c r="AJ3" s="58">
        <f>SUM(D3:R3,V3:AI3)</f>
        <v>205</v>
      </c>
      <c r="AK3" s="318">
        <v>1.5694380646149135</v>
      </c>
      <c r="AL3" s="230">
        <v>3.774627140489781</v>
      </c>
      <c r="AO3" s="50"/>
      <c r="AQ3" s="220"/>
      <c r="AR3" s="324"/>
      <c r="AS3" s="325"/>
      <c r="AT3" s="328"/>
      <c r="AU3" s="328"/>
    </row>
    <row r="4" spans="1:47" ht="13.5">
      <c r="A4" s="25" t="s">
        <v>12</v>
      </c>
      <c r="B4" s="25"/>
      <c r="C4" s="25" t="s">
        <v>25</v>
      </c>
      <c r="D4" s="60">
        <v>0</v>
      </c>
      <c r="E4" s="60">
        <v>0</v>
      </c>
      <c r="F4" s="60">
        <v>0</v>
      </c>
      <c r="G4" s="60">
        <v>0</v>
      </c>
      <c r="H4" s="60">
        <v>2</v>
      </c>
      <c r="I4" s="60">
        <v>0</v>
      </c>
      <c r="J4" s="60">
        <v>0</v>
      </c>
      <c r="K4" s="60">
        <v>0</v>
      </c>
      <c r="L4" s="60">
        <v>1</v>
      </c>
      <c r="M4" s="60">
        <v>0</v>
      </c>
      <c r="N4" s="60">
        <v>1</v>
      </c>
      <c r="O4" s="60">
        <v>2</v>
      </c>
      <c r="P4" s="60">
        <v>0</v>
      </c>
      <c r="Q4" s="60">
        <v>0</v>
      </c>
      <c r="R4" s="60">
        <v>0</v>
      </c>
      <c r="S4" s="25" t="s">
        <v>12</v>
      </c>
      <c r="T4" s="25"/>
      <c r="U4" s="25" t="s">
        <v>25</v>
      </c>
      <c r="V4" s="60">
        <v>0</v>
      </c>
      <c r="W4" s="60">
        <v>4</v>
      </c>
      <c r="X4" s="60">
        <v>1</v>
      </c>
      <c r="Y4" s="60">
        <v>2</v>
      </c>
      <c r="Z4" s="60">
        <v>3</v>
      </c>
      <c r="AA4" s="60">
        <v>5</v>
      </c>
      <c r="AB4" s="60">
        <v>3</v>
      </c>
      <c r="AC4" s="60">
        <v>3</v>
      </c>
      <c r="AD4" s="60">
        <v>5</v>
      </c>
      <c r="AE4" s="60">
        <v>4</v>
      </c>
      <c r="AF4" s="60">
        <v>2</v>
      </c>
      <c r="AG4" s="60">
        <v>3</v>
      </c>
      <c r="AH4" s="60">
        <v>3</v>
      </c>
      <c r="AI4" s="60">
        <v>1</v>
      </c>
      <c r="AJ4" s="58">
        <f aca="true" t="shared" si="0" ref="AJ4:AJ58">SUM(D4:R4,V4:AI4)</f>
        <v>45</v>
      </c>
      <c r="AK4" s="318">
        <v>0.3445107946715664</v>
      </c>
      <c r="AL4" s="230">
        <v>3.3707865168539324</v>
      </c>
      <c r="AO4" s="50"/>
      <c r="AQ4" s="220"/>
      <c r="AR4" s="324"/>
      <c r="AS4" s="325"/>
      <c r="AT4" s="328"/>
      <c r="AU4" s="328"/>
    </row>
    <row r="5" spans="1:47" ht="13.5">
      <c r="A5" s="25"/>
      <c r="B5" s="25"/>
      <c r="C5" s="25" t="s">
        <v>26</v>
      </c>
      <c r="D5" s="60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1</v>
      </c>
      <c r="M5" s="60">
        <v>0</v>
      </c>
      <c r="N5" s="60">
        <v>2</v>
      </c>
      <c r="O5" s="60">
        <v>0</v>
      </c>
      <c r="P5" s="60">
        <v>0</v>
      </c>
      <c r="Q5" s="60">
        <v>1</v>
      </c>
      <c r="R5" s="60">
        <v>1</v>
      </c>
      <c r="S5" s="25"/>
      <c r="T5" s="25"/>
      <c r="U5" s="25" t="s">
        <v>26</v>
      </c>
      <c r="V5" s="60">
        <v>0</v>
      </c>
      <c r="W5" s="60">
        <v>1</v>
      </c>
      <c r="X5" s="60">
        <v>2</v>
      </c>
      <c r="Y5" s="60">
        <v>2</v>
      </c>
      <c r="Z5" s="60">
        <v>0</v>
      </c>
      <c r="AA5" s="60">
        <v>2</v>
      </c>
      <c r="AB5" s="60">
        <v>0</v>
      </c>
      <c r="AC5" s="60">
        <v>3</v>
      </c>
      <c r="AD5" s="60">
        <v>2</v>
      </c>
      <c r="AE5" s="60">
        <v>1</v>
      </c>
      <c r="AF5" s="60">
        <v>3</v>
      </c>
      <c r="AG5" s="60">
        <v>0</v>
      </c>
      <c r="AH5" s="60">
        <v>3</v>
      </c>
      <c r="AI5" s="60">
        <v>0</v>
      </c>
      <c r="AJ5" s="58">
        <f t="shared" si="0"/>
        <v>24</v>
      </c>
      <c r="AK5" s="318">
        <v>0.18373909049150206</v>
      </c>
      <c r="AL5" s="230">
        <v>1.8532818532818534</v>
      </c>
      <c r="AO5" s="50"/>
      <c r="AQ5" s="220"/>
      <c r="AR5" s="324"/>
      <c r="AS5" s="325"/>
      <c r="AT5" s="328"/>
      <c r="AU5" s="328"/>
    </row>
    <row r="6" spans="1:47" ht="13.5">
      <c r="A6" s="25"/>
      <c r="B6" s="25"/>
      <c r="C6" s="25" t="s">
        <v>27</v>
      </c>
      <c r="D6" s="60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1</v>
      </c>
      <c r="K6" s="60">
        <v>2</v>
      </c>
      <c r="L6" s="60">
        <v>2</v>
      </c>
      <c r="M6" s="60">
        <v>1</v>
      </c>
      <c r="N6" s="60">
        <v>1</v>
      </c>
      <c r="O6" s="60">
        <v>0</v>
      </c>
      <c r="P6" s="60">
        <v>2</v>
      </c>
      <c r="Q6" s="60">
        <v>3</v>
      </c>
      <c r="R6" s="60">
        <v>1</v>
      </c>
      <c r="S6" s="25"/>
      <c r="T6" s="25"/>
      <c r="U6" s="25" t="s">
        <v>27</v>
      </c>
      <c r="V6" s="60">
        <v>2</v>
      </c>
      <c r="W6" s="60">
        <v>4</v>
      </c>
      <c r="X6" s="60">
        <v>4</v>
      </c>
      <c r="Y6" s="60">
        <v>4</v>
      </c>
      <c r="Z6" s="60">
        <v>8</v>
      </c>
      <c r="AA6" s="60">
        <v>6</v>
      </c>
      <c r="AB6" s="60">
        <v>13</v>
      </c>
      <c r="AC6" s="60">
        <v>8</v>
      </c>
      <c r="AD6" s="60">
        <v>9</v>
      </c>
      <c r="AE6" s="60">
        <v>4</v>
      </c>
      <c r="AF6" s="60">
        <v>3</v>
      </c>
      <c r="AG6" s="60">
        <v>12</v>
      </c>
      <c r="AH6" s="60">
        <v>5</v>
      </c>
      <c r="AI6" s="60">
        <v>7</v>
      </c>
      <c r="AJ6" s="58">
        <f t="shared" si="0"/>
        <v>102</v>
      </c>
      <c r="AK6" s="318">
        <v>0.7808911345888837</v>
      </c>
      <c r="AL6" s="230">
        <v>4.381443298969073</v>
      </c>
      <c r="AO6" s="50"/>
      <c r="AQ6" s="220"/>
      <c r="AR6" s="324"/>
      <c r="AS6" s="325"/>
      <c r="AT6" s="328"/>
      <c r="AU6" s="328"/>
    </row>
    <row r="7" spans="1:47" ht="13.5">
      <c r="A7" s="25"/>
      <c r="B7" s="25"/>
      <c r="C7" s="25" t="s">
        <v>28</v>
      </c>
      <c r="D7" s="60">
        <v>0</v>
      </c>
      <c r="E7" s="60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1</v>
      </c>
      <c r="P7" s="60">
        <v>0</v>
      </c>
      <c r="Q7" s="60">
        <v>0</v>
      </c>
      <c r="R7" s="60">
        <v>1</v>
      </c>
      <c r="S7" s="25"/>
      <c r="T7" s="25"/>
      <c r="U7" s="25" t="s">
        <v>28</v>
      </c>
      <c r="V7" s="60">
        <v>0</v>
      </c>
      <c r="W7" s="60">
        <v>2</v>
      </c>
      <c r="X7" s="60">
        <v>2</v>
      </c>
      <c r="Y7" s="60">
        <v>1</v>
      </c>
      <c r="Z7" s="60">
        <v>1</v>
      </c>
      <c r="AA7" s="60">
        <v>1</v>
      </c>
      <c r="AB7" s="60">
        <v>1</v>
      </c>
      <c r="AC7" s="60">
        <v>2</v>
      </c>
      <c r="AD7" s="60">
        <v>1</v>
      </c>
      <c r="AE7" s="60">
        <v>0</v>
      </c>
      <c r="AF7" s="60">
        <v>0</v>
      </c>
      <c r="AG7" s="60">
        <v>2</v>
      </c>
      <c r="AH7" s="60">
        <v>3</v>
      </c>
      <c r="AI7" s="60">
        <v>0</v>
      </c>
      <c r="AJ7" s="58">
        <f t="shared" si="0"/>
        <v>18</v>
      </c>
      <c r="AK7" s="318">
        <v>0.13780431786862654</v>
      </c>
      <c r="AL7" s="230">
        <v>1.7142857142857142</v>
      </c>
      <c r="AO7" s="50"/>
      <c r="AQ7" s="220"/>
      <c r="AR7" s="324"/>
      <c r="AS7" s="325"/>
      <c r="AT7" s="328"/>
      <c r="AU7" s="328"/>
    </row>
    <row r="8" spans="1:47" ht="13.5">
      <c r="A8" s="25"/>
      <c r="B8" s="25"/>
      <c r="C8" s="25" t="s">
        <v>29</v>
      </c>
      <c r="D8" s="60">
        <v>0</v>
      </c>
      <c r="E8" s="60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1</v>
      </c>
      <c r="P8" s="60">
        <v>0</v>
      </c>
      <c r="Q8" s="60">
        <v>2</v>
      </c>
      <c r="R8" s="60">
        <v>0</v>
      </c>
      <c r="S8" s="25"/>
      <c r="T8" s="25"/>
      <c r="U8" s="25" t="s">
        <v>29</v>
      </c>
      <c r="V8" s="60">
        <v>1</v>
      </c>
      <c r="W8" s="60">
        <v>0</v>
      </c>
      <c r="X8" s="60">
        <v>1</v>
      </c>
      <c r="Y8" s="60">
        <v>3</v>
      </c>
      <c r="Z8" s="60">
        <v>1</v>
      </c>
      <c r="AA8" s="60">
        <v>0</v>
      </c>
      <c r="AB8" s="60">
        <v>1</v>
      </c>
      <c r="AC8" s="60">
        <v>2</v>
      </c>
      <c r="AD8" s="60">
        <v>2</v>
      </c>
      <c r="AE8" s="60">
        <v>2</v>
      </c>
      <c r="AF8" s="60">
        <v>2</v>
      </c>
      <c r="AG8" s="60">
        <v>1</v>
      </c>
      <c r="AH8" s="60">
        <v>1</v>
      </c>
      <c r="AI8" s="60">
        <v>0</v>
      </c>
      <c r="AJ8" s="58">
        <f t="shared" si="0"/>
        <v>20</v>
      </c>
      <c r="AK8" s="318">
        <v>0.1531159087429184</v>
      </c>
      <c r="AL8" s="230">
        <v>1.7528483786152498</v>
      </c>
      <c r="AO8" s="50"/>
      <c r="AQ8" s="220"/>
      <c r="AR8" s="324"/>
      <c r="AS8" s="325"/>
      <c r="AT8" s="328"/>
      <c r="AU8" s="328"/>
    </row>
    <row r="9" spans="1:47" ht="13.5">
      <c r="A9" s="25"/>
      <c r="B9" s="25"/>
      <c r="C9" s="23" t="s">
        <v>30</v>
      </c>
      <c r="D9" s="60">
        <v>0</v>
      </c>
      <c r="E9" s="60">
        <v>0</v>
      </c>
      <c r="F9" s="60">
        <v>0</v>
      </c>
      <c r="G9" s="60">
        <v>0</v>
      </c>
      <c r="H9" s="60">
        <v>0</v>
      </c>
      <c r="I9" s="60">
        <v>0</v>
      </c>
      <c r="J9" s="60">
        <v>1</v>
      </c>
      <c r="K9" s="60">
        <v>0</v>
      </c>
      <c r="L9" s="60">
        <v>0</v>
      </c>
      <c r="M9" s="60">
        <v>1</v>
      </c>
      <c r="N9" s="60">
        <v>0</v>
      </c>
      <c r="O9" s="60">
        <v>2</v>
      </c>
      <c r="P9" s="60">
        <v>0</v>
      </c>
      <c r="Q9" s="60">
        <v>3</v>
      </c>
      <c r="R9" s="60">
        <v>4</v>
      </c>
      <c r="S9" s="25"/>
      <c r="T9" s="25"/>
      <c r="U9" s="23" t="s">
        <v>30</v>
      </c>
      <c r="V9" s="60">
        <v>2</v>
      </c>
      <c r="W9" s="60">
        <v>7</v>
      </c>
      <c r="X9" s="60">
        <v>0</v>
      </c>
      <c r="Y9" s="60">
        <v>0</v>
      </c>
      <c r="Z9" s="60">
        <v>1</v>
      </c>
      <c r="AA9" s="60">
        <v>0</v>
      </c>
      <c r="AB9" s="60">
        <v>3</v>
      </c>
      <c r="AC9" s="60">
        <v>4</v>
      </c>
      <c r="AD9" s="60">
        <v>2</v>
      </c>
      <c r="AE9" s="60">
        <v>3</v>
      </c>
      <c r="AF9" s="60">
        <v>5</v>
      </c>
      <c r="AG9" s="60">
        <v>4</v>
      </c>
      <c r="AH9" s="60">
        <v>6</v>
      </c>
      <c r="AI9" s="60">
        <v>0</v>
      </c>
      <c r="AJ9" s="58">
        <f t="shared" si="0"/>
        <v>48</v>
      </c>
      <c r="AK9" s="294">
        <v>0.3674781809830041</v>
      </c>
      <c r="AL9" s="237">
        <v>2.4665981500513876</v>
      </c>
      <c r="AO9" s="50"/>
      <c r="AQ9" s="220"/>
      <c r="AR9" s="324"/>
      <c r="AS9" s="325"/>
      <c r="AT9" s="328"/>
      <c r="AU9" s="328"/>
    </row>
    <row r="10" spans="1:47" ht="13.5">
      <c r="A10" s="23"/>
      <c r="B10" s="23"/>
      <c r="C10" s="30" t="s">
        <v>122</v>
      </c>
      <c r="D10" s="76">
        <v>0</v>
      </c>
      <c r="E10" s="76">
        <v>0</v>
      </c>
      <c r="F10" s="76">
        <v>1</v>
      </c>
      <c r="G10" s="76">
        <v>1</v>
      </c>
      <c r="H10" s="76">
        <v>3</v>
      </c>
      <c r="I10" s="76">
        <v>0</v>
      </c>
      <c r="J10" s="76">
        <v>4</v>
      </c>
      <c r="K10" s="76">
        <v>3</v>
      </c>
      <c r="L10" s="76">
        <v>5</v>
      </c>
      <c r="M10" s="76">
        <v>3</v>
      </c>
      <c r="N10" s="76">
        <v>4</v>
      </c>
      <c r="O10" s="76">
        <v>6</v>
      </c>
      <c r="P10" s="76">
        <v>4</v>
      </c>
      <c r="Q10" s="76">
        <v>15</v>
      </c>
      <c r="R10" s="76">
        <v>12</v>
      </c>
      <c r="S10" s="23"/>
      <c r="T10" s="23"/>
      <c r="U10" s="30" t="s">
        <v>122</v>
      </c>
      <c r="V10" s="76">
        <v>12</v>
      </c>
      <c r="W10" s="76">
        <v>22</v>
      </c>
      <c r="X10" s="76">
        <v>17</v>
      </c>
      <c r="Y10" s="76">
        <v>16</v>
      </c>
      <c r="Z10" s="76">
        <v>23</v>
      </c>
      <c r="AA10" s="76">
        <v>28</v>
      </c>
      <c r="AB10" s="76">
        <v>36</v>
      </c>
      <c r="AC10" s="76">
        <v>37</v>
      </c>
      <c r="AD10" s="76">
        <v>35</v>
      </c>
      <c r="AE10" s="76">
        <v>35</v>
      </c>
      <c r="AF10" s="76">
        <v>31</v>
      </c>
      <c r="AG10" s="76">
        <f>SUM(AG3:AG9)</f>
        <v>38</v>
      </c>
      <c r="AH10" s="76">
        <f>SUM(AH3:AH9)</f>
        <v>40</v>
      </c>
      <c r="AI10" s="76">
        <v>31</v>
      </c>
      <c r="AJ10" s="76">
        <f t="shared" si="0"/>
        <v>462</v>
      </c>
      <c r="AK10" s="231">
        <v>3.536977491961415</v>
      </c>
      <c r="AL10" s="232">
        <v>3.180503923998348</v>
      </c>
      <c r="AM10" s="50"/>
      <c r="AO10" s="50"/>
      <c r="AQ10" s="220"/>
      <c r="AR10" s="324"/>
      <c r="AS10" s="326"/>
      <c r="AT10" s="328"/>
      <c r="AU10" s="328"/>
    </row>
    <row r="11" spans="1:47" ht="13.5">
      <c r="A11" s="25" t="s">
        <v>123</v>
      </c>
      <c r="B11" s="25"/>
      <c r="C11" s="25" t="s">
        <v>31</v>
      </c>
      <c r="D11" s="60">
        <v>0</v>
      </c>
      <c r="E11" s="60">
        <v>0</v>
      </c>
      <c r="F11" s="60">
        <v>0</v>
      </c>
      <c r="G11" s="60">
        <v>0</v>
      </c>
      <c r="H11" s="60">
        <v>1</v>
      </c>
      <c r="I11" s="60">
        <v>1</v>
      </c>
      <c r="J11" s="60">
        <v>0</v>
      </c>
      <c r="K11" s="60">
        <v>7</v>
      </c>
      <c r="L11" s="60">
        <v>6</v>
      </c>
      <c r="M11" s="60">
        <v>5</v>
      </c>
      <c r="N11" s="60">
        <v>7</v>
      </c>
      <c r="O11" s="60">
        <v>11</v>
      </c>
      <c r="P11" s="60">
        <v>14</v>
      </c>
      <c r="Q11" s="60">
        <v>8</v>
      </c>
      <c r="R11" s="60">
        <v>11</v>
      </c>
      <c r="S11" s="25" t="s">
        <v>123</v>
      </c>
      <c r="T11" s="25"/>
      <c r="U11" s="25" t="s">
        <v>31</v>
      </c>
      <c r="V11" s="60">
        <v>9</v>
      </c>
      <c r="W11" s="60">
        <v>7</v>
      </c>
      <c r="X11" s="60">
        <v>7</v>
      </c>
      <c r="Y11" s="60">
        <v>12</v>
      </c>
      <c r="Z11" s="60">
        <v>8</v>
      </c>
      <c r="AA11" s="60">
        <v>7</v>
      </c>
      <c r="AB11" s="60">
        <v>15</v>
      </c>
      <c r="AC11" s="60">
        <v>11</v>
      </c>
      <c r="AD11" s="60">
        <v>9</v>
      </c>
      <c r="AE11" s="60">
        <v>13</v>
      </c>
      <c r="AF11" s="60">
        <v>8</v>
      </c>
      <c r="AG11" s="60">
        <v>13</v>
      </c>
      <c r="AH11" s="60">
        <v>16</v>
      </c>
      <c r="AI11" s="60">
        <v>15</v>
      </c>
      <c r="AJ11" s="58">
        <f t="shared" si="0"/>
        <v>221</v>
      </c>
      <c r="AK11" s="318">
        <v>1.691930791609248</v>
      </c>
      <c r="AL11" s="230">
        <v>7.540088706925965</v>
      </c>
      <c r="AO11" s="50"/>
      <c r="AQ11" s="220"/>
      <c r="AR11" s="324"/>
      <c r="AS11" s="325"/>
      <c r="AT11" s="328"/>
      <c r="AU11" s="328"/>
    </row>
    <row r="12" spans="1:47" ht="13.5">
      <c r="A12" s="25" t="s">
        <v>13</v>
      </c>
      <c r="B12" s="25"/>
      <c r="C12" s="25" t="s">
        <v>32</v>
      </c>
      <c r="D12" s="60">
        <v>0</v>
      </c>
      <c r="E12" s="60">
        <v>0</v>
      </c>
      <c r="F12" s="60">
        <v>1</v>
      </c>
      <c r="G12" s="60">
        <v>0</v>
      </c>
      <c r="H12" s="60">
        <v>2</v>
      </c>
      <c r="I12" s="60">
        <v>0</v>
      </c>
      <c r="J12" s="60">
        <v>1</v>
      </c>
      <c r="K12" s="60">
        <v>0</v>
      </c>
      <c r="L12" s="60">
        <v>1</v>
      </c>
      <c r="M12" s="60">
        <v>2</v>
      </c>
      <c r="N12" s="60">
        <v>2</v>
      </c>
      <c r="O12" s="60">
        <v>9</v>
      </c>
      <c r="P12" s="60">
        <v>5</v>
      </c>
      <c r="Q12" s="60">
        <v>4</v>
      </c>
      <c r="R12" s="60">
        <v>6</v>
      </c>
      <c r="S12" s="25" t="s">
        <v>13</v>
      </c>
      <c r="T12" s="25"/>
      <c r="U12" s="25" t="s">
        <v>32</v>
      </c>
      <c r="V12" s="60">
        <v>5</v>
      </c>
      <c r="W12" s="60">
        <v>5</v>
      </c>
      <c r="X12" s="60">
        <v>6</v>
      </c>
      <c r="Y12" s="60">
        <v>9</v>
      </c>
      <c r="Z12" s="60">
        <v>5</v>
      </c>
      <c r="AA12" s="60">
        <v>9</v>
      </c>
      <c r="AB12" s="60">
        <v>17</v>
      </c>
      <c r="AC12" s="60">
        <v>9</v>
      </c>
      <c r="AD12" s="60">
        <v>9</v>
      </c>
      <c r="AE12" s="60">
        <v>8</v>
      </c>
      <c r="AF12" s="60">
        <v>5</v>
      </c>
      <c r="AG12" s="60">
        <v>12</v>
      </c>
      <c r="AH12" s="60">
        <v>8</v>
      </c>
      <c r="AI12" s="60">
        <v>8</v>
      </c>
      <c r="AJ12" s="58">
        <f t="shared" si="0"/>
        <v>148</v>
      </c>
      <c r="AK12" s="318">
        <v>1.133057724697596</v>
      </c>
      <c r="AL12" s="230">
        <v>7.452165156092648</v>
      </c>
      <c r="AO12" s="50"/>
      <c r="AQ12" s="220"/>
      <c r="AR12" s="324"/>
      <c r="AS12" s="325"/>
      <c r="AT12" s="328"/>
      <c r="AU12" s="328"/>
    </row>
    <row r="13" spans="1:47" ht="13.5">
      <c r="A13" s="25"/>
      <c r="B13" s="25"/>
      <c r="C13" s="25" t="s">
        <v>33</v>
      </c>
      <c r="D13" s="60">
        <v>0</v>
      </c>
      <c r="E13" s="60">
        <v>0</v>
      </c>
      <c r="F13" s="60">
        <v>1</v>
      </c>
      <c r="G13" s="60">
        <v>0</v>
      </c>
      <c r="H13" s="60">
        <v>0</v>
      </c>
      <c r="I13" s="60">
        <v>0</v>
      </c>
      <c r="J13" s="60">
        <v>2</v>
      </c>
      <c r="K13" s="60">
        <v>1</v>
      </c>
      <c r="L13" s="60">
        <v>2</v>
      </c>
      <c r="M13" s="60">
        <v>2</v>
      </c>
      <c r="N13" s="60">
        <v>4</v>
      </c>
      <c r="O13" s="60">
        <v>2</v>
      </c>
      <c r="P13" s="60">
        <v>5</v>
      </c>
      <c r="Q13" s="60">
        <v>1</v>
      </c>
      <c r="R13" s="60">
        <v>4</v>
      </c>
      <c r="S13" s="25"/>
      <c r="T13" s="25"/>
      <c r="U13" s="25" t="s">
        <v>33</v>
      </c>
      <c r="V13" s="60">
        <v>6</v>
      </c>
      <c r="W13" s="60">
        <v>2</v>
      </c>
      <c r="X13" s="60">
        <v>6</v>
      </c>
      <c r="Y13" s="60">
        <v>10</v>
      </c>
      <c r="Z13" s="60">
        <v>4</v>
      </c>
      <c r="AA13" s="60">
        <v>4</v>
      </c>
      <c r="AB13" s="60">
        <v>5</v>
      </c>
      <c r="AC13" s="60">
        <v>11</v>
      </c>
      <c r="AD13" s="60">
        <v>8</v>
      </c>
      <c r="AE13" s="60">
        <v>7</v>
      </c>
      <c r="AF13" s="60">
        <v>4</v>
      </c>
      <c r="AG13" s="60">
        <v>2</v>
      </c>
      <c r="AH13" s="60">
        <v>8</v>
      </c>
      <c r="AI13" s="60">
        <v>9</v>
      </c>
      <c r="AJ13" s="58">
        <f t="shared" si="0"/>
        <v>110</v>
      </c>
      <c r="AK13" s="318">
        <v>0.8421374980860511</v>
      </c>
      <c r="AL13" s="230">
        <v>5.544354838709678</v>
      </c>
      <c r="AO13" s="50"/>
      <c r="AQ13" s="220"/>
      <c r="AR13" s="324"/>
      <c r="AS13" s="325"/>
      <c r="AT13" s="328"/>
      <c r="AU13" s="328"/>
    </row>
    <row r="14" spans="1:47" ht="13.5">
      <c r="A14" s="25"/>
      <c r="B14" s="25"/>
      <c r="C14" s="25" t="s">
        <v>34</v>
      </c>
      <c r="D14" s="60">
        <v>0</v>
      </c>
      <c r="E14" s="60">
        <v>0</v>
      </c>
      <c r="F14" s="60">
        <v>3</v>
      </c>
      <c r="G14" s="60">
        <v>1</v>
      </c>
      <c r="H14" s="60">
        <v>0</v>
      </c>
      <c r="I14" s="60">
        <v>0</v>
      </c>
      <c r="J14" s="60">
        <v>2</v>
      </c>
      <c r="K14" s="60">
        <v>8</v>
      </c>
      <c r="L14" s="60">
        <v>8</v>
      </c>
      <c r="M14" s="60">
        <v>19</v>
      </c>
      <c r="N14" s="60">
        <v>14</v>
      </c>
      <c r="O14" s="60">
        <v>12</v>
      </c>
      <c r="P14" s="60">
        <v>16</v>
      </c>
      <c r="Q14" s="60">
        <v>21</v>
      </c>
      <c r="R14" s="60">
        <v>23</v>
      </c>
      <c r="S14" s="25"/>
      <c r="T14" s="25"/>
      <c r="U14" s="25" t="s">
        <v>34</v>
      </c>
      <c r="V14" s="60">
        <v>9</v>
      </c>
      <c r="W14" s="60">
        <v>13</v>
      </c>
      <c r="X14" s="60">
        <v>5</v>
      </c>
      <c r="Y14" s="60">
        <v>9</v>
      </c>
      <c r="Z14" s="60">
        <v>14</v>
      </c>
      <c r="AA14" s="60">
        <v>17</v>
      </c>
      <c r="AB14" s="60">
        <v>12</v>
      </c>
      <c r="AC14" s="60">
        <v>25</v>
      </c>
      <c r="AD14" s="60">
        <v>25</v>
      </c>
      <c r="AE14" s="60">
        <v>26</v>
      </c>
      <c r="AF14" s="60">
        <v>22</v>
      </c>
      <c r="AG14" s="60">
        <v>24</v>
      </c>
      <c r="AH14" s="60">
        <v>21</v>
      </c>
      <c r="AI14" s="60">
        <v>24</v>
      </c>
      <c r="AJ14" s="58">
        <f t="shared" si="0"/>
        <v>373</v>
      </c>
      <c r="AK14" s="318">
        <v>2.855611698055428</v>
      </c>
      <c r="AL14" s="230">
        <v>5.164774300747715</v>
      </c>
      <c r="AO14" s="50"/>
      <c r="AQ14" s="220"/>
      <c r="AR14" s="324"/>
      <c r="AS14" s="325"/>
      <c r="AT14" s="328"/>
      <c r="AU14" s="328"/>
    </row>
    <row r="15" spans="1:47" ht="13.5">
      <c r="A15" s="25"/>
      <c r="B15" s="25"/>
      <c r="C15" s="25" t="s">
        <v>35</v>
      </c>
      <c r="D15" s="60">
        <v>0</v>
      </c>
      <c r="E15" s="60">
        <v>0</v>
      </c>
      <c r="F15" s="60">
        <v>5</v>
      </c>
      <c r="G15" s="60">
        <v>1</v>
      </c>
      <c r="H15" s="60">
        <v>0</v>
      </c>
      <c r="I15" s="60">
        <v>1</v>
      </c>
      <c r="J15" s="60">
        <v>3</v>
      </c>
      <c r="K15" s="60">
        <v>11</v>
      </c>
      <c r="L15" s="60">
        <v>12</v>
      </c>
      <c r="M15" s="60">
        <v>14</v>
      </c>
      <c r="N15" s="60">
        <v>12</v>
      </c>
      <c r="O15" s="60">
        <v>26</v>
      </c>
      <c r="P15" s="60">
        <v>20</v>
      </c>
      <c r="Q15" s="60">
        <v>25</v>
      </c>
      <c r="R15" s="60">
        <v>23</v>
      </c>
      <c r="S15" s="25"/>
      <c r="T15" s="25"/>
      <c r="U15" s="25" t="s">
        <v>35</v>
      </c>
      <c r="V15" s="60">
        <v>16</v>
      </c>
      <c r="W15" s="60">
        <v>27</v>
      </c>
      <c r="X15" s="60">
        <v>15</v>
      </c>
      <c r="Y15" s="60">
        <v>15</v>
      </c>
      <c r="Z15" s="60">
        <v>19</v>
      </c>
      <c r="AA15" s="60">
        <v>18</v>
      </c>
      <c r="AB15" s="60">
        <v>21</v>
      </c>
      <c r="AC15" s="60">
        <v>33</v>
      </c>
      <c r="AD15" s="60">
        <v>23</v>
      </c>
      <c r="AE15" s="60">
        <v>29</v>
      </c>
      <c r="AF15" s="60">
        <v>29</v>
      </c>
      <c r="AG15" s="60">
        <v>27</v>
      </c>
      <c r="AH15" s="60">
        <v>26</v>
      </c>
      <c r="AI15" s="60">
        <v>37</v>
      </c>
      <c r="AJ15" s="58">
        <f t="shared" si="0"/>
        <v>488</v>
      </c>
      <c r="AK15" s="318">
        <v>3.7360281733272083</v>
      </c>
      <c r="AL15" s="230">
        <v>7.881136950904393</v>
      </c>
      <c r="AO15" s="50"/>
      <c r="AQ15" s="220"/>
      <c r="AR15" s="324"/>
      <c r="AS15" s="325"/>
      <c r="AT15" s="328"/>
      <c r="AU15" s="328"/>
    </row>
    <row r="16" spans="1:47" ht="13.5">
      <c r="A16" s="25"/>
      <c r="B16" s="25"/>
      <c r="C16" s="25" t="s">
        <v>36</v>
      </c>
      <c r="D16" s="60">
        <v>0</v>
      </c>
      <c r="E16" s="60">
        <v>0</v>
      </c>
      <c r="F16" s="60">
        <v>23</v>
      </c>
      <c r="G16" s="60">
        <v>11</v>
      </c>
      <c r="H16" s="60">
        <v>28</v>
      </c>
      <c r="I16" s="60">
        <v>22</v>
      </c>
      <c r="J16" s="60">
        <v>25</v>
      </c>
      <c r="K16" s="60">
        <v>42</v>
      </c>
      <c r="L16" s="60">
        <v>50</v>
      </c>
      <c r="M16" s="60">
        <v>44</v>
      </c>
      <c r="N16" s="60">
        <v>65</v>
      </c>
      <c r="O16" s="60">
        <v>103</v>
      </c>
      <c r="P16" s="60">
        <v>114</v>
      </c>
      <c r="Q16" s="60">
        <v>115</v>
      </c>
      <c r="R16" s="60">
        <v>195</v>
      </c>
      <c r="S16" s="25"/>
      <c r="T16" s="25"/>
      <c r="U16" s="25" t="s">
        <v>36</v>
      </c>
      <c r="V16" s="60">
        <v>180</v>
      </c>
      <c r="W16" s="60">
        <v>236</v>
      </c>
      <c r="X16" s="60">
        <v>250</v>
      </c>
      <c r="Y16" s="60">
        <v>234</v>
      </c>
      <c r="Z16" s="60">
        <v>277</v>
      </c>
      <c r="AA16" s="60">
        <v>297</v>
      </c>
      <c r="AB16" s="60">
        <v>321</v>
      </c>
      <c r="AC16" s="60">
        <v>388</v>
      </c>
      <c r="AD16" s="60">
        <v>410</v>
      </c>
      <c r="AE16" s="60">
        <v>336</v>
      </c>
      <c r="AF16" s="60">
        <v>368</v>
      </c>
      <c r="AG16" s="60">
        <v>289</v>
      </c>
      <c r="AH16" s="60">
        <v>341</v>
      </c>
      <c r="AI16" s="60">
        <v>325</v>
      </c>
      <c r="AJ16" s="58">
        <f t="shared" si="0"/>
        <v>5089</v>
      </c>
      <c r="AK16" s="318">
        <v>38.960342979635584</v>
      </c>
      <c r="AL16" s="230">
        <v>38.26315789473684</v>
      </c>
      <c r="AO16" s="50"/>
      <c r="AQ16" s="220"/>
      <c r="AR16" s="324"/>
      <c r="AS16" s="325"/>
      <c r="AT16" s="328"/>
      <c r="AU16" s="328"/>
    </row>
    <row r="17" spans="1:47" s="71" customFormat="1" ht="13.5">
      <c r="A17" s="25"/>
      <c r="B17" s="25"/>
      <c r="C17" s="25" t="s">
        <v>37</v>
      </c>
      <c r="D17" s="60">
        <v>0</v>
      </c>
      <c r="E17" s="60">
        <v>0</v>
      </c>
      <c r="F17" s="60">
        <v>2</v>
      </c>
      <c r="G17" s="60">
        <v>2</v>
      </c>
      <c r="H17" s="60">
        <v>8</v>
      </c>
      <c r="I17" s="60">
        <v>3</v>
      </c>
      <c r="J17" s="60">
        <v>5</v>
      </c>
      <c r="K17" s="60">
        <v>12</v>
      </c>
      <c r="L17" s="60">
        <v>7</v>
      </c>
      <c r="M17" s="60">
        <v>21</v>
      </c>
      <c r="N17" s="60">
        <v>18</v>
      </c>
      <c r="O17" s="60">
        <v>17</v>
      </c>
      <c r="P17" s="60">
        <v>27</v>
      </c>
      <c r="Q17" s="60">
        <v>37</v>
      </c>
      <c r="R17" s="60">
        <v>43</v>
      </c>
      <c r="S17" s="25"/>
      <c r="T17" s="25"/>
      <c r="U17" s="25" t="s">
        <v>37</v>
      </c>
      <c r="V17" s="60">
        <v>30</v>
      </c>
      <c r="W17" s="60">
        <v>38</v>
      </c>
      <c r="X17" s="60">
        <v>35</v>
      </c>
      <c r="Y17" s="60">
        <v>42</v>
      </c>
      <c r="Z17" s="60">
        <v>44</v>
      </c>
      <c r="AA17" s="60">
        <v>41</v>
      </c>
      <c r="AB17" s="60">
        <v>44</v>
      </c>
      <c r="AC17" s="60">
        <v>49</v>
      </c>
      <c r="AD17" s="60">
        <v>60</v>
      </c>
      <c r="AE17" s="60">
        <v>50</v>
      </c>
      <c r="AF17" s="60">
        <v>49</v>
      </c>
      <c r="AG17" s="60">
        <v>53</v>
      </c>
      <c r="AH17" s="60">
        <v>58</v>
      </c>
      <c r="AI17" s="60">
        <v>75</v>
      </c>
      <c r="AJ17" s="58">
        <f t="shared" si="0"/>
        <v>870</v>
      </c>
      <c r="AK17" s="318">
        <v>6.66054203031695</v>
      </c>
      <c r="AL17" s="230">
        <v>9.582553144619451</v>
      </c>
      <c r="AM17" s="3"/>
      <c r="AN17" s="3"/>
      <c r="AO17" s="50"/>
      <c r="AP17" s="270"/>
      <c r="AQ17" s="220"/>
      <c r="AR17" s="324"/>
      <c r="AS17" s="325"/>
      <c r="AT17" s="328"/>
      <c r="AU17" s="328"/>
    </row>
    <row r="18" spans="1:47" s="71" customFormat="1" ht="13.5">
      <c r="A18" s="25"/>
      <c r="B18" s="25"/>
      <c r="C18" s="25" t="s">
        <v>38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2</v>
      </c>
      <c r="K18" s="60">
        <v>1</v>
      </c>
      <c r="L18" s="60">
        <v>0</v>
      </c>
      <c r="M18" s="60">
        <v>3</v>
      </c>
      <c r="N18" s="60">
        <v>3</v>
      </c>
      <c r="O18" s="60">
        <v>2</v>
      </c>
      <c r="P18" s="60">
        <v>5</v>
      </c>
      <c r="Q18" s="60">
        <v>4</v>
      </c>
      <c r="R18" s="60">
        <v>4</v>
      </c>
      <c r="S18" s="25"/>
      <c r="T18" s="25"/>
      <c r="U18" s="25" t="s">
        <v>38</v>
      </c>
      <c r="V18" s="60">
        <v>0</v>
      </c>
      <c r="W18" s="60">
        <v>1</v>
      </c>
      <c r="X18" s="60">
        <v>1</v>
      </c>
      <c r="Y18" s="60">
        <v>1</v>
      </c>
      <c r="Z18" s="60">
        <v>6</v>
      </c>
      <c r="AA18" s="60">
        <v>3</v>
      </c>
      <c r="AB18" s="60">
        <v>4</v>
      </c>
      <c r="AC18" s="60">
        <v>1</v>
      </c>
      <c r="AD18" s="60">
        <v>1</v>
      </c>
      <c r="AE18" s="60">
        <v>2</v>
      </c>
      <c r="AF18" s="60">
        <v>2</v>
      </c>
      <c r="AG18" s="60">
        <v>6</v>
      </c>
      <c r="AH18" s="60">
        <v>7</v>
      </c>
      <c r="AI18" s="60">
        <v>6</v>
      </c>
      <c r="AJ18" s="58">
        <f t="shared" si="0"/>
        <v>65</v>
      </c>
      <c r="AK18" s="318">
        <v>0.4976267034144848</v>
      </c>
      <c r="AL18" s="230">
        <v>2.7896995708154506</v>
      </c>
      <c r="AM18" s="3"/>
      <c r="AN18" s="3"/>
      <c r="AO18" s="50"/>
      <c r="AP18" s="270"/>
      <c r="AQ18" s="220"/>
      <c r="AR18" s="324"/>
      <c r="AS18" s="325"/>
      <c r="AT18" s="328"/>
      <c r="AU18" s="328"/>
    </row>
    <row r="19" spans="1:47" ht="13.5">
      <c r="A19" s="25"/>
      <c r="B19" s="25"/>
      <c r="C19" s="25" t="s">
        <v>42</v>
      </c>
      <c r="D19" s="60">
        <v>0</v>
      </c>
      <c r="E19" s="60">
        <v>0</v>
      </c>
      <c r="F19" s="60">
        <v>0</v>
      </c>
      <c r="G19" s="60">
        <v>0</v>
      </c>
      <c r="H19" s="60">
        <v>1</v>
      </c>
      <c r="I19" s="60">
        <v>0</v>
      </c>
      <c r="J19" s="60">
        <v>1</v>
      </c>
      <c r="K19" s="60">
        <v>0</v>
      </c>
      <c r="L19" s="60">
        <v>0</v>
      </c>
      <c r="M19" s="60">
        <v>0</v>
      </c>
      <c r="N19" s="60">
        <v>1</v>
      </c>
      <c r="O19" s="60">
        <v>2</v>
      </c>
      <c r="P19" s="60">
        <v>1</v>
      </c>
      <c r="Q19" s="60">
        <v>0</v>
      </c>
      <c r="R19" s="60">
        <v>3</v>
      </c>
      <c r="S19" s="25"/>
      <c r="T19" s="25"/>
      <c r="U19" s="25" t="s">
        <v>42</v>
      </c>
      <c r="V19" s="60">
        <v>1</v>
      </c>
      <c r="W19" s="60">
        <v>4</v>
      </c>
      <c r="X19" s="60">
        <v>2</v>
      </c>
      <c r="Y19" s="60">
        <v>1</v>
      </c>
      <c r="Z19" s="60">
        <v>4</v>
      </c>
      <c r="AA19" s="60">
        <v>3</v>
      </c>
      <c r="AB19" s="60">
        <v>3</v>
      </c>
      <c r="AC19" s="60">
        <v>0</v>
      </c>
      <c r="AD19" s="60">
        <v>2</v>
      </c>
      <c r="AE19" s="60">
        <v>6</v>
      </c>
      <c r="AF19" s="60">
        <v>0</v>
      </c>
      <c r="AG19" s="60">
        <v>8</v>
      </c>
      <c r="AH19" s="60">
        <v>2</v>
      </c>
      <c r="AI19" s="60">
        <v>3</v>
      </c>
      <c r="AJ19" s="58">
        <f t="shared" si="0"/>
        <v>48</v>
      </c>
      <c r="AK19" s="318">
        <v>0.3674781809830041</v>
      </c>
      <c r="AL19" s="230">
        <v>5.667060212514758</v>
      </c>
      <c r="AO19" s="50"/>
      <c r="AQ19" s="220"/>
      <c r="AR19" s="324"/>
      <c r="AS19" s="325"/>
      <c r="AT19" s="328"/>
      <c r="AU19" s="328"/>
    </row>
    <row r="20" spans="1:47" ht="13.5">
      <c r="A20" s="25"/>
      <c r="B20" s="25"/>
      <c r="C20" s="23" t="s">
        <v>43</v>
      </c>
      <c r="D20" s="69">
        <v>0</v>
      </c>
      <c r="E20" s="69">
        <v>0</v>
      </c>
      <c r="F20" s="69">
        <v>0</v>
      </c>
      <c r="G20" s="69">
        <v>0</v>
      </c>
      <c r="H20" s="69">
        <v>0</v>
      </c>
      <c r="I20" s="69">
        <v>0</v>
      </c>
      <c r="J20" s="69">
        <v>0</v>
      </c>
      <c r="K20" s="69">
        <v>3</v>
      </c>
      <c r="L20" s="69">
        <v>2</v>
      </c>
      <c r="M20" s="69">
        <v>3</v>
      </c>
      <c r="N20" s="69">
        <v>4</v>
      </c>
      <c r="O20" s="69">
        <v>7</v>
      </c>
      <c r="P20" s="69">
        <v>2</v>
      </c>
      <c r="Q20" s="69">
        <v>7</v>
      </c>
      <c r="R20" s="69">
        <v>6</v>
      </c>
      <c r="S20" s="25"/>
      <c r="T20" s="25"/>
      <c r="U20" s="23" t="s">
        <v>43</v>
      </c>
      <c r="V20" s="69">
        <v>4</v>
      </c>
      <c r="W20" s="69">
        <v>4</v>
      </c>
      <c r="X20" s="69">
        <v>10</v>
      </c>
      <c r="Y20" s="69">
        <v>5</v>
      </c>
      <c r="Z20" s="69">
        <v>9</v>
      </c>
      <c r="AA20" s="69">
        <v>4</v>
      </c>
      <c r="AB20" s="69">
        <v>13</v>
      </c>
      <c r="AC20" s="69">
        <v>4</v>
      </c>
      <c r="AD20" s="69">
        <v>4</v>
      </c>
      <c r="AE20" s="69">
        <v>5</v>
      </c>
      <c r="AF20" s="69">
        <v>9</v>
      </c>
      <c r="AG20" s="69">
        <v>10</v>
      </c>
      <c r="AH20" s="69">
        <v>8</v>
      </c>
      <c r="AI20" s="69">
        <v>7</v>
      </c>
      <c r="AJ20" s="205">
        <f t="shared" si="0"/>
        <v>130</v>
      </c>
      <c r="AK20" s="294">
        <v>0.9952534068289696</v>
      </c>
      <c r="AL20" s="237">
        <v>6.126295947219604</v>
      </c>
      <c r="AO20" s="50"/>
      <c r="AQ20" s="220"/>
      <c r="AR20" s="324"/>
      <c r="AS20" s="325"/>
      <c r="AT20" s="328"/>
      <c r="AU20" s="328"/>
    </row>
    <row r="21" spans="1:47" ht="13.5">
      <c r="A21" s="23"/>
      <c r="B21" s="23"/>
      <c r="C21" s="30" t="s">
        <v>122</v>
      </c>
      <c r="D21" s="73">
        <v>0</v>
      </c>
      <c r="E21" s="73">
        <v>0</v>
      </c>
      <c r="F21" s="73">
        <v>35</v>
      </c>
      <c r="G21" s="73">
        <v>15</v>
      </c>
      <c r="H21" s="73">
        <v>40</v>
      </c>
      <c r="I21" s="73">
        <v>27</v>
      </c>
      <c r="J21" s="73">
        <v>41</v>
      </c>
      <c r="K21" s="73">
        <v>85</v>
      </c>
      <c r="L21" s="73">
        <v>88</v>
      </c>
      <c r="M21" s="73">
        <v>113</v>
      </c>
      <c r="N21" s="73">
        <v>130</v>
      </c>
      <c r="O21" s="73">
        <v>191</v>
      </c>
      <c r="P21" s="73">
        <v>209</v>
      </c>
      <c r="Q21" s="73">
        <v>222</v>
      </c>
      <c r="R21" s="73">
        <v>318</v>
      </c>
      <c r="S21" s="23"/>
      <c r="T21" s="23"/>
      <c r="U21" s="30" t="s">
        <v>122</v>
      </c>
      <c r="V21" s="73">
        <v>260</v>
      </c>
      <c r="W21" s="73">
        <v>337</v>
      </c>
      <c r="X21" s="73">
        <v>337</v>
      </c>
      <c r="Y21" s="73">
        <v>338</v>
      </c>
      <c r="Z21" s="73">
        <v>390</v>
      </c>
      <c r="AA21" s="73">
        <v>403</v>
      </c>
      <c r="AB21" s="73">
        <v>455</v>
      </c>
      <c r="AC21" s="73">
        <v>531</v>
      </c>
      <c r="AD21" s="73">
        <v>551</v>
      </c>
      <c r="AE21" s="73">
        <v>482</v>
      </c>
      <c r="AF21" s="73">
        <v>496</v>
      </c>
      <c r="AG21" s="73">
        <f>SUM(AG11:AG20)</f>
        <v>444</v>
      </c>
      <c r="AH21" s="73">
        <f>SUM(AH11:AH20)</f>
        <v>495</v>
      </c>
      <c r="AI21" s="73">
        <v>509</v>
      </c>
      <c r="AJ21" s="73">
        <f t="shared" si="0"/>
        <v>7542</v>
      </c>
      <c r="AK21" s="231">
        <v>57.740009186954524</v>
      </c>
      <c r="AL21" s="232">
        <v>15.714791740462152</v>
      </c>
      <c r="AM21" s="50"/>
      <c r="AO21" s="50"/>
      <c r="AQ21" s="220"/>
      <c r="AR21" s="324"/>
      <c r="AS21" s="326"/>
      <c r="AT21" s="328"/>
      <c r="AU21" s="328"/>
    </row>
    <row r="22" spans="1:47" s="71" customFormat="1" ht="13.5">
      <c r="A22" s="25" t="s">
        <v>124</v>
      </c>
      <c r="B22" s="25"/>
      <c r="C22" s="25" t="s">
        <v>44</v>
      </c>
      <c r="D22" s="60">
        <v>0</v>
      </c>
      <c r="E22" s="60">
        <v>0</v>
      </c>
      <c r="F22" s="60">
        <v>0</v>
      </c>
      <c r="G22" s="60">
        <v>0</v>
      </c>
      <c r="H22" s="60">
        <v>1</v>
      </c>
      <c r="I22" s="60">
        <v>0</v>
      </c>
      <c r="J22" s="60">
        <v>0</v>
      </c>
      <c r="K22" s="60">
        <v>2</v>
      </c>
      <c r="L22" s="60">
        <v>0</v>
      </c>
      <c r="M22" s="60">
        <v>1</v>
      </c>
      <c r="N22" s="60">
        <v>0</v>
      </c>
      <c r="O22" s="60">
        <v>0</v>
      </c>
      <c r="P22" s="60">
        <v>2</v>
      </c>
      <c r="Q22" s="60">
        <v>0</v>
      </c>
      <c r="R22" s="60">
        <v>0</v>
      </c>
      <c r="S22" s="25" t="s">
        <v>124</v>
      </c>
      <c r="T22" s="25"/>
      <c r="U22" s="25" t="s">
        <v>44</v>
      </c>
      <c r="V22" s="60">
        <v>1</v>
      </c>
      <c r="W22" s="60">
        <v>2</v>
      </c>
      <c r="X22" s="60">
        <v>1</v>
      </c>
      <c r="Y22" s="60">
        <v>3</v>
      </c>
      <c r="Z22" s="60">
        <v>2</v>
      </c>
      <c r="AA22" s="60">
        <v>6</v>
      </c>
      <c r="AB22" s="60">
        <v>4</v>
      </c>
      <c r="AC22" s="60">
        <v>11</v>
      </c>
      <c r="AD22" s="60">
        <v>4</v>
      </c>
      <c r="AE22" s="60">
        <v>6</v>
      </c>
      <c r="AF22" s="60">
        <v>11</v>
      </c>
      <c r="AG22" s="60">
        <v>17</v>
      </c>
      <c r="AH22" s="60">
        <v>11</v>
      </c>
      <c r="AI22" s="60">
        <v>7</v>
      </c>
      <c r="AJ22" s="58">
        <f t="shared" si="0"/>
        <v>92</v>
      </c>
      <c r="AK22" s="318">
        <v>0.7043331802174246</v>
      </c>
      <c r="AL22" s="230">
        <v>4.485616772306192</v>
      </c>
      <c r="AM22" s="3"/>
      <c r="AN22" s="3"/>
      <c r="AO22" s="50"/>
      <c r="AP22" s="270"/>
      <c r="AQ22" s="220"/>
      <c r="AR22" s="324"/>
      <c r="AS22" s="325"/>
      <c r="AT22" s="328"/>
      <c r="AU22" s="328"/>
    </row>
    <row r="23" spans="1:47" ht="13.5">
      <c r="A23" s="25"/>
      <c r="B23" s="25"/>
      <c r="C23" s="25" t="s">
        <v>45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2</v>
      </c>
      <c r="K23" s="60">
        <v>5</v>
      </c>
      <c r="L23" s="60">
        <v>3</v>
      </c>
      <c r="M23" s="60">
        <v>4</v>
      </c>
      <c r="N23" s="60">
        <v>3</v>
      </c>
      <c r="O23" s="60">
        <v>8</v>
      </c>
      <c r="P23" s="60">
        <v>4</v>
      </c>
      <c r="Q23" s="60">
        <v>5</v>
      </c>
      <c r="R23" s="60">
        <v>6</v>
      </c>
      <c r="S23" s="25"/>
      <c r="T23" s="25"/>
      <c r="U23" s="25" t="s">
        <v>45</v>
      </c>
      <c r="V23" s="60">
        <v>9</v>
      </c>
      <c r="W23" s="60">
        <v>14</v>
      </c>
      <c r="X23" s="60">
        <v>10</v>
      </c>
      <c r="Y23" s="60">
        <v>9</v>
      </c>
      <c r="Z23" s="60">
        <v>13</v>
      </c>
      <c r="AA23" s="60">
        <v>17</v>
      </c>
      <c r="AB23" s="60">
        <v>25</v>
      </c>
      <c r="AC23" s="60">
        <v>16</v>
      </c>
      <c r="AD23" s="60">
        <v>18</v>
      </c>
      <c r="AE23" s="60">
        <v>15</v>
      </c>
      <c r="AF23" s="60">
        <v>22</v>
      </c>
      <c r="AG23" s="60">
        <v>30</v>
      </c>
      <c r="AH23" s="60">
        <v>16</v>
      </c>
      <c r="AI23" s="60">
        <v>19</v>
      </c>
      <c r="AJ23" s="58">
        <f t="shared" si="0"/>
        <v>273</v>
      </c>
      <c r="AK23" s="318">
        <v>2.090032154340836</v>
      </c>
      <c r="AL23" s="230">
        <v>7.33279613215149</v>
      </c>
      <c r="AO23" s="50"/>
      <c r="AQ23" s="220"/>
      <c r="AR23" s="324"/>
      <c r="AS23" s="325"/>
      <c r="AT23" s="328"/>
      <c r="AU23" s="328"/>
    </row>
    <row r="24" spans="1:47" ht="13.5">
      <c r="A24" s="25"/>
      <c r="B24" s="25"/>
      <c r="C24" s="25" t="s">
        <v>47</v>
      </c>
      <c r="D24" s="60">
        <v>0</v>
      </c>
      <c r="E24" s="60">
        <v>0</v>
      </c>
      <c r="F24" s="60">
        <v>0</v>
      </c>
      <c r="G24" s="60">
        <v>0</v>
      </c>
      <c r="H24" s="60">
        <v>1</v>
      </c>
      <c r="I24" s="60">
        <v>0</v>
      </c>
      <c r="J24" s="60">
        <v>0</v>
      </c>
      <c r="K24" s="60">
        <v>1</v>
      </c>
      <c r="L24" s="60">
        <v>0</v>
      </c>
      <c r="M24" s="60">
        <v>1</v>
      </c>
      <c r="N24" s="60">
        <v>3</v>
      </c>
      <c r="O24" s="60">
        <v>1</v>
      </c>
      <c r="P24" s="60">
        <v>5</v>
      </c>
      <c r="Q24" s="60">
        <v>1</v>
      </c>
      <c r="R24" s="60">
        <v>2</v>
      </c>
      <c r="S24" s="25"/>
      <c r="T24" s="25"/>
      <c r="U24" s="25" t="s">
        <v>47</v>
      </c>
      <c r="V24" s="60">
        <v>2</v>
      </c>
      <c r="W24" s="60">
        <v>7</v>
      </c>
      <c r="X24" s="60">
        <v>5</v>
      </c>
      <c r="Y24" s="60">
        <v>3</v>
      </c>
      <c r="Z24" s="60">
        <v>5</v>
      </c>
      <c r="AA24" s="60">
        <v>9</v>
      </c>
      <c r="AB24" s="60">
        <v>1</v>
      </c>
      <c r="AC24" s="60">
        <v>5</v>
      </c>
      <c r="AD24" s="60">
        <v>6</v>
      </c>
      <c r="AE24" s="60">
        <v>1</v>
      </c>
      <c r="AF24" s="60">
        <v>3</v>
      </c>
      <c r="AG24" s="60">
        <v>6</v>
      </c>
      <c r="AH24" s="60">
        <v>3</v>
      </c>
      <c r="AI24" s="60">
        <v>7</v>
      </c>
      <c r="AJ24" s="58">
        <f t="shared" si="0"/>
        <v>78</v>
      </c>
      <c r="AK24" s="318">
        <v>0.5971520440973818</v>
      </c>
      <c r="AL24" s="230">
        <v>4.25531914893617</v>
      </c>
      <c r="AO24" s="50"/>
      <c r="AQ24" s="220"/>
      <c r="AR24" s="324"/>
      <c r="AS24" s="325"/>
      <c r="AT24" s="328"/>
      <c r="AU24" s="328"/>
    </row>
    <row r="25" spans="1:47" ht="13.5">
      <c r="A25" s="25"/>
      <c r="B25" s="25"/>
      <c r="C25" s="23" t="s">
        <v>46</v>
      </c>
      <c r="D25" s="69">
        <v>0</v>
      </c>
      <c r="E25" s="69">
        <v>0</v>
      </c>
      <c r="F25" s="69">
        <v>0</v>
      </c>
      <c r="G25" s="69">
        <v>1</v>
      </c>
      <c r="H25" s="69">
        <v>1</v>
      </c>
      <c r="I25" s="69">
        <v>1</v>
      </c>
      <c r="J25" s="69">
        <v>3</v>
      </c>
      <c r="K25" s="69">
        <v>1</v>
      </c>
      <c r="L25" s="69">
        <v>4</v>
      </c>
      <c r="M25" s="69">
        <v>4</v>
      </c>
      <c r="N25" s="69">
        <v>6</v>
      </c>
      <c r="O25" s="69">
        <v>3</v>
      </c>
      <c r="P25" s="69">
        <v>9</v>
      </c>
      <c r="Q25" s="69">
        <v>7</v>
      </c>
      <c r="R25" s="69">
        <v>8</v>
      </c>
      <c r="S25" s="25"/>
      <c r="T25" s="25"/>
      <c r="U25" s="23" t="s">
        <v>46</v>
      </c>
      <c r="V25" s="69">
        <v>14</v>
      </c>
      <c r="W25" s="69">
        <v>27</v>
      </c>
      <c r="X25" s="69">
        <v>31</v>
      </c>
      <c r="Y25" s="69">
        <v>37</v>
      </c>
      <c r="Z25" s="69">
        <v>41</v>
      </c>
      <c r="AA25" s="69">
        <v>47</v>
      </c>
      <c r="AB25" s="69">
        <v>69</v>
      </c>
      <c r="AC25" s="69">
        <v>69</v>
      </c>
      <c r="AD25" s="69">
        <v>52</v>
      </c>
      <c r="AE25" s="69">
        <v>49</v>
      </c>
      <c r="AF25" s="69">
        <v>75</v>
      </c>
      <c r="AG25" s="69">
        <v>73</v>
      </c>
      <c r="AH25" s="69">
        <v>68</v>
      </c>
      <c r="AI25" s="69">
        <v>55</v>
      </c>
      <c r="AJ25" s="205">
        <f t="shared" si="0"/>
        <v>755</v>
      </c>
      <c r="AK25" s="294">
        <v>5.78012555504517</v>
      </c>
      <c r="AL25" s="237">
        <v>10.143759236866854</v>
      </c>
      <c r="AO25" s="50"/>
      <c r="AQ25" s="220"/>
      <c r="AR25" s="324"/>
      <c r="AS25" s="325"/>
      <c r="AT25" s="328"/>
      <c r="AU25" s="328"/>
    </row>
    <row r="26" spans="1:47" ht="13.5">
      <c r="A26" s="23"/>
      <c r="B26" s="23"/>
      <c r="C26" s="30" t="s">
        <v>122</v>
      </c>
      <c r="D26" s="73">
        <v>0</v>
      </c>
      <c r="E26" s="73">
        <v>0</v>
      </c>
      <c r="F26" s="73">
        <v>0</v>
      </c>
      <c r="G26" s="73">
        <v>1</v>
      </c>
      <c r="H26" s="73">
        <v>3</v>
      </c>
      <c r="I26" s="73">
        <v>1</v>
      </c>
      <c r="J26" s="73">
        <v>5</v>
      </c>
      <c r="K26" s="73">
        <v>9</v>
      </c>
      <c r="L26" s="73">
        <v>7</v>
      </c>
      <c r="M26" s="73">
        <v>10</v>
      </c>
      <c r="N26" s="73">
        <v>12</v>
      </c>
      <c r="O26" s="73">
        <v>12</v>
      </c>
      <c r="P26" s="73">
        <v>20</v>
      </c>
      <c r="Q26" s="73">
        <v>13</v>
      </c>
      <c r="R26" s="73">
        <v>16</v>
      </c>
      <c r="S26" s="23"/>
      <c r="T26" s="23"/>
      <c r="U26" s="30" t="s">
        <v>122</v>
      </c>
      <c r="V26" s="73">
        <v>26</v>
      </c>
      <c r="W26" s="73">
        <v>50</v>
      </c>
      <c r="X26" s="73">
        <v>47</v>
      </c>
      <c r="Y26" s="73">
        <v>52</v>
      </c>
      <c r="Z26" s="73">
        <v>61</v>
      </c>
      <c r="AA26" s="73">
        <v>79</v>
      </c>
      <c r="AB26" s="73">
        <v>99</v>
      </c>
      <c r="AC26" s="73">
        <v>101</v>
      </c>
      <c r="AD26" s="73">
        <v>80</v>
      </c>
      <c r="AE26" s="73">
        <v>71</v>
      </c>
      <c r="AF26" s="73">
        <v>111</v>
      </c>
      <c r="AG26" s="73">
        <f>SUM(AG22:AG25)</f>
        <v>126</v>
      </c>
      <c r="AH26" s="73">
        <f>SUM(AH22:AH25)</f>
        <v>98</v>
      </c>
      <c r="AI26" s="73">
        <v>88</v>
      </c>
      <c r="AJ26" s="73">
        <f t="shared" si="0"/>
        <v>1198</v>
      </c>
      <c r="AK26" s="231">
        <v>9.171642933700811</v>
      </c>
      <c r="AL26" s="232">
        <v>7.960132890365449</v>
      </c>
      <c r="AM26" s="50"/>
      <c r="AO26" s="50"/>
      <c r="AQ26" s="220"/>
      <c r="AR26" s="324"/>
      <c r="AS26" s="326"/>
      <c r="AT26" s="328"/>
      <c r="AU26" s="328"/>
    </row>
    <row r="27" spans="1:47" ht="13.5">
      <c r="A27" s="25" t="s">
        <v>125</v>
      </c>
      <c r="B27" s="25"/>
      <c r="C27" s="25" t="s">
        <v>39</v>
      </c>
      <c r="D27" s="46">
        <v>0</v>
      </c>
      <c r="E27" s="46">
        <v>0</v>
      </c>
      <c r="F27" s="46">
        <v>1</v>
      </c>
      <c r="G27" s="46">
        <v>0</v>
      </c>
      <c r="H27" s="46">
        <v>1</v>
      </c>
      <c r="I27" s="46">
        <v>0</v>
      </c>
      <c r="J27" s="46">
        <v>1</v>
      </c>
      <c r="K27" s="46">
        <v>0</v>
      </c>
      <c r="L27" s="46">
        <v>0</v>
      </c>
      <c r="M27" s="46">
        <v>0</v>
      </c>
      <c r="N27" s="46">
        <v>0</v>
      </c>
      <c r="O27" s="46">
        <v>1</v>
      </c>
      <c r="P27" s="46">
        <v>0</v>
      </c>
      <c r="Q27" s="46">
        <v>0</v>
      </c>
      <c r="R27" s="46">
        <v>1</v>
      </c>
      <c r="S27" s="25" t="s">
        <v>125</v>
      </c>
      <c r="T27" s="25"/>
      <c r="U27" s="25" t="s">
        <v>39</v>
      </c>
      <c r="V27" s="46">
        <v>3</v>
      </c>
      <c r="W27" s="46">
        <v>0</v>
      </c>
      <c r="X27" s="46">
        <v>3</v>
      </c>
      <c r="Y27" s="46">
        <v>0</v>
      </c>
      <c r="Z27" s="46">
        <v>1</v>
      </c>
      <c r="AA27" s="46">
        <v>1</v>
      </c>
      <c r="AB27" s="46">
        <v>1</v>
      </c>
      <c r="AC27" s="46">
        <v>1</v>
      </c>
      <c r="AD27" s="46">
        <v>1</v>
      </c>
      <c r="AE27" s="67">
        <v>1</v>
      </c>
      <c r="AF27" s="67">
        <v>2</v>
      </c>
      <c r="AG27" s="67">
        <v>2</v>
      </c>
      <c r="AH27" s="67">
        <v>3</v>
      </c>
      <c r="AI27" s="67">
        <v>4</v>
      </c>
      <c r="AJ27" s="204">
        <f t="shared" si="0"/>
        <v>28</v>
      </c>
      <c r="AK27" s="318">
        <v>0.21436227224008575</v>
      </c>
      <c r="AL27" s="230">
        <v>2.6022304832713754</v>
      </c>
      <c r="AM27" s="171"/>
      <c r="AO27" s="50"/>
      <c r="AQ27" s="220"/>
      <c r="AR27" s="324"/>
      <c r="AS27" s="325"/>
      <c r="AT27" s="328"/>
      <c r="AU27" s="328"/>
    </row>
    <row r="28" spans="1:47" ht="13.5">
      <c r="A28" s="25"/>
      <c r="B28" s="25"/>
      <c r="C28" s="25" t="s">
        <v>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2</v>
      </c>
      <c r="K28" s="46">
        <v>0</v>
      </c>
      <c r="L28" s="46">
        <v>0</v>
      </c>
      <c r="M28" s="46">
        <v>1</v>
      </c>
      <c r="N28" s="46">
        <v>2</v>
      </c>
      <c r="O28" s="46">
        <v>1</v>
      </c>
      <c r="P28" s="46">
        <v>1</v>
      </c>
      <c r="Q28" s="46">
        <v>0</v>
      </c>
      <c r="R28" s="46">
        <v>0</v>
      </c>
      <c r="S28" s="25"/>
      <c r="T28" s="25"/>
      <c r="U28" s="25" t="s">
        <v>41</v>
      </c>
      <c r="V28" s="46">
        <v>0</v>
      </c>
      <c r="W28" s="46">
        <v>1</v>
      </c>
      <c r="X28" s="46">
        <v>3</v>
      </c>
      <c r="Y28" s="46">
        <v>1</v>
      </c>
      <c r="Z28" s="46">
        <v>1</v>
      </c>
      <c r="AA28" s="46">
        <v>1</v>
      </c>
      <c r="AB28" s="46">
        <v>1</v>
      </c>
      <c r="AC28" s="46">
        <v>1</v>
      </c>
      <c r="AD28" s="46">
        <v>2</v>
      </c>
      <c r="AE28" s="67">
        <v>0</v>
      </c>
      <c r="AF28" s="67">
        <v>4</v>
      </c>
      <c r="AG28" s="67">
        <v>3</v>
      </c>
      <c r="AH28" s="67">
        <v>5</v>
      </c>
      <c r="AI28" s="67">
        <v>2</v>
      </c>
      <c r="AJ28" s="204">
        <f t="shared" si="0"/>
        <v>32</v>
      </c>
      <c r="AK28" s="318">
        <v>0.24498545398866944</v>
      </c>
      <c r="AL28" s="230">
        <v>4.0251572327044025</v>
      </c>
      <c r="AM28" s="171"/>
      <c r="AO28" s="50"/>
      <c r="AQ28" s="220"/>
      <c r="AR28" s="324"/>
      <c r="AS28" s="325"/>
      <c r="AT28" s="328"/>
      <c r="AU28" s="328"/>
    </row>
    <row r="29" spans="1:47" ht="13.5">
      <c r="A29" s="25"/>
      <c r="B29" s="25"/>
      <c r="C29" s="23" t="s">
        <v>40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1</v>
      </c>
      <c r="S29" s="25"/>
      <c r="T29" s="25"/>
      <c r="U29" s="23" t="s">
        <v>40</v>
      </c>
      <c r="V29" s="16">
        <v>1</v>
      </c>
      <c r="W29" s="16">
        <v>4</v>
      </c>
      <c r="X29" s="16">
        <v>0</v>
      </c>
      <c r="Y29" s="16">
        <v>1</v>
      </c>
      <c r="Z29" s="16">
        <v>4</v>
      </c>
      <c r="AA29" s="16">
        <v>4</v>
      </c>
      <c r="AB29" s="16">
        <v>6</v>
      </c>
      <c r="AC29" s="16">
        <v>6</v>
      </c>
      <c r="AD29" s="16">
        <v>8</v>
      </c>
      <c r="AE29" s="69">
        <v>3</v>
      </c>
      <c r="AF29" s="69">
        <v>7</v>
      </c>
      <c r="AG29" s="69">
        <v>6</v>
      </c>
      <c r="AH29" s="69">
        <v>3</v>
      </c>
      <c r="AI29" s="69">
        <v>5</v>
      </c>
      <c r="AJ29" s="205">
        <f t="shared" si="0"/>
        <v>59</v>
      </c>
      <c r="AK29" s="294">
        <v>0.45169193079160924</v>
      </c>
      <c r="AL29" s="237">
        <v>5.090595340811044</v>
      </c>
      <c r="AM29" s="215"/>
      <c r="AO29" s="50"/>
      <c r="AQ29" s="220"/>
      <c r="AR29" s="324"/>
      <c r="AS29" s="325"/>
      <c r="AT29" s="328"/>
      <c r="AU29" s="328"/>
    </row>
    <row r="30" spans="1:47" ht="13.5">
      <c r="A30" s="23"/>
      <c r="B30" s="23"/>
      <c r="C30" s="30" t="s">
        <v>122</v>
      </c>
      <c r="D30" s="74">
        <v>0</v>
      </c>
      <c r="E30" s="74">
        <v>0</v>
      </c>
      <c r="F30" s="74">
        <v>1</v>
      </c>
      <c r="G30" s="74">
        <v>0</v>
      </c>
      <c r="H30" s="74">
        <v>1</v>
      </c>
      <c r="I30" s="74">
        <v>0</v>
      </c>
      <c r="J30" s="74">
        <v>3</v>
      </c>
      <c r="K30" s="74">
        <v>0</v>
      </c>
      <c r="L30" s="74">
        <v>0</v>
      </c>
      <c r="M30" s="74">
        <v>1</v>
      </c>
      <c r="N30" s="74">
        <v>2</v>
      </c>
      <c r="O30" s="74">
        <v>2</v>
      </c>
      <c r="P30" s="74">
        <v>1</v>
      </c>
      <c r="Q30" s="74">
        <v>0</v>
      </c>
      <c r="R30" s="74">
        <v>2</v>
      </c>
      <c r="S30" s="23"/>
      <c r="T30" s="23"/>
      <c r="U30" s="30" t="s">
        <v>122</v>
      </c>
      <c r="V30" s="74">
        <v>4</v>
      </c>
      <c r="W30" s="74">
        <v>5</v>
      </c>
      <c r="X30" s="74">
        <v>6</v>
      </c>
      <c r="Y30" s="74">
        <v>2</v>
      </c>
      <c r="Z30" s="74">
        <v>6</v>
      </c>
      <c r="AA30" s="74">
        <v>6</v>
      </c>
      <c r="AB30" s="74">
        <v>8</v>
      </c>
      <c r="AC30" s="74">
        <v>8</v>
      </c>
      <c r="AD30" s="74">
        <v>11</v>
      </c>
      <c r="AE30" s="74">
        <v>4</v>
      </c>
      <c r="AF30" s="74">
        <v>13</v>
      </c>
      <c r="AG30" s="74">
        <f>SUM(AG27:AG29)</f>
        <v>11</v>
      </c>
      <c r="AH30" s="74">
        <f>SUM(AH27:AH29)</f>
        <v>11</v>
      </c>
      <c r="AI30" s="74">
        <v>11</v>
      </c>
      <c r="AJ30" s="74">
        <f t="shared" si="0"/>
        <v>119</v>
      </c>
      <c r="AK30" s="231">
        <v>0.9110396570203645</v>
      </c>
      <c r="AL30" s="232">
        <v>3.927392739273927</v>
      </c>
      <c r="AM30" s="50"/>
      <c r="AO30" s="50"/>
      <c r="AQ30" s="220"/>
      <c r="AR30" s="324"/>
      <c r="AS30" s="326"/>
      <c r="AT30" s="328"/>
      <c r="AU30" s="328"/>
    </row>
    <row r="31" spans="1:47" ht="13.5">
      <c r="A31" s="25" t="s">
        <v>126</v>
      </c>
      <c r="B31" s="25"/>
      <c r="C31" s="25" t="s">
        <v>48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1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1</v>
      </c>
      <c r="P31" s="17">
        <v>1</v>
      </c>
      <c r="Q31" s="17">
        <v>1</v>
      </c>
      <c r="R31" s="17">
        <v>0</v>
      </c>
      <c r="S31" s="25" t="s">
        <v>126</v>
      </c>
      <c r="T31" s="25"/>
      <c r="U31" s="25" t="s">
        <v>48</v>
      </c>
      <c r="V31" s="17">
        <v>1</v>
      </c>
      <c r="W31" s="17">
        <v>1</v>
      </c>
      <c r="X31" s="17">
        <v>3</v>
      </c>
      <c r="Y31" s="17">
        <v>4</v>
      </c>
      <c r="Z31" s="17">
        <v>3</v>
      </c>
      <c r="AA31" s="17">
        <v>5</v>
      </c>
      <c r="AB31" s="17">
        <v>2</v>
      </c>
      <c r="AC31" s="17">
        <v>8</v>
      </c>
      <c r="AD31" s="17">
        <v>8</v>
      </c>
      <c r="AE31" s="70">
        <v>2</v>
      </c>
      <c r="AF31" s="70">
        <v>1</v>
      </c>
      <c r="AG31" s="70">
        <v>1</v>
      </c>
      <c r="AH31" s="70">
        <v>4</v>
      </c>
      <c r="AI31" s="70">
        <v>4</v>
      </c>
      <c r="AJ31" s="313">
        <f t="shared" si="0"/>
        <v>51</v>
      </c>
      <c r="AK31" s="318">
        <v>0.39044556729444185</v>
      </c>
      <c r="AL31" s="230">
        <v>3.601694915254237</v>
      </c>
      <c r="AO31" s="50"/>
      <c r="AQ31" s="220"/>
      <c r="AR31" s="324"/>
      <c r="AS31" s="325"/>
      <c r="AT31" s="328"/>
      <c r="AU31" s="328"/>
    </row>
    <row r="32" spans="1:47" s="71" customFormat="1" ht="13.5">
      <c r="A32" s="25"/>
      <c r="B32" s="25"/>
      <c r="C32" s="25" t="s">
        <v>49</v>
      </c>
      <c r="D32" s="7">
        <v>0</v>
      </c>
      <c r="E32" s="7">
        <v>0</v>
      </c>
      <c r="F32" s="7">
        <v>3</v>
      </c>
      <c r="G32" s="7">
        <v>0</v>
      </c>
      <c r="H32" s="7">
        <v>0</v>
      </c>
      <c r="I32" s="7">
        <v>2</v>
      </c>
      <c r="J32" s="7">
        <v>2</v>
      </c>
      <c r="K32" s="7">
        <v>1</v>
      </c>
      <c r="L32" s="7">
        <v>2</v>
      </c>
      <c r="M32" s="7">
        <v>2</v>
      </c>
      <c r="N32" s="7">
        <v>3</v>
      </c>
      <c r="O32" s="7">
        <v>4</v>
      </c>
      <c r="P32" s="7">
        <v>2</v>
      </c>
      <c r="Q32" s="7">
        <v>5</v>
      </c>
      <c r="R32" s="7">
        <v>4</v>
      </c>
      <c r="S32" s="25"/>
      <c r="T32" s="25"/>
      <c r="U32" s="25" t="s">
        <v>49</v>
      </c>
      <c r="V32" s="7">
        <v>3</v>
      </c>
      <c r="W32" s="7">
        <v>4</v>
      </c>
      <c r="X32" s="7">
        <v>5</v>
      </c>
      <c r="Y32" s="7">
        <v>12</v>
      </c>
      <c r="Z32" s="7">
        <v>16</v>
      </c>
      <c r="AA32" s="7">
        <v>8</v>
      </c>
      <c r="AB32" s="7">
        <v>19</v>
      </c>
      <c r="AC32" s="7">
        <v>13</v>
      </c>
      <c r="AD32" s="7">
        <v>17</v>
      </c>
      <c r="AE32" s="60">
        <v>13</v>
      </c>
      <c r="AF32" s="60">
        <v>9</v>
      </c>
      <c r="AG32" s="60">
        <v>9</v>
      </c>
      <c r="AH32" s="60">
        <v>8</v>
      </c>
      <c r="AI32" s="60">
        <v>16</v>
      </c>
      <c r="AJ32" s="58">
        <f t="shared" si="0"/>
        <v>182</v>
      </c>
      <c r="AK32" s="318">
        <v>1.3933547695605575</v>
      </c>
      <c r="AL32" s="230">
        <v>6.954528085594192</v>
      </c>
      <c r="AM32" s="3"/>
      <c r="AN32" s="3"/>
      <c r="AO32" s="50"/>
      <c r="AP32" s="270"/>
      <c r="AQ32" s="220"/>
      <c r="AR32" s="324"/>
      <c r="AS32" s="325"/>
      <c r="AT32" s="328"/>
      <c r="AU32" s="328"/>
    </row>
    <row r="33" spans="1:47" s="71" customFormat="1" ht="13.5">
      <c r="A33" s="25"/>
      <c r="B33" s="25"/>
      <c r="C33" s="25" t="s">
        <v>50</v>
      </c>
      <c r="D33" s="7">
        <v>0</v>
      </c>
      <c r="E33" s="7">
        <v>0</v>
      </c>
      <c r="F33" s="7">
        <v>0</v>
      </c>
      <c r="G33" s="7">
        <v>1</v>
      </c>
      <c r="H33" s="7">
        <v>1</v>
      </c>
      <c r="I33" s="7">
        <v>3</v>
      </c>
      <c r="J33" s="7">
        <v>6</v>
      </c>
      <c r="K33" s="7">
        <v>8</v>
      </c>
      <c r="L33" s="7">
        <v>7</v>
      </c>
      <c r="M33" s="7">
        <v>14</v>
      </c>
      <c r="N33" s="7">
        <v>5</v>
      </c>
      <c r="O33" s="7">
        <v>6</v>
      </c>
      <c r="P33" s="7">
        <v>18</v>
      </c>
      <c r="Q33" s="7">
        <v>26</v>
      </c>
      <c r="R33" s="7">
        <v>38</v>
      </c>
      <c r="S33" s="25"/>
      <c r="T33" s="25"/>
      <c r="U33" s="25" t="s">
        <v>50</v>
      </c>
      <c r="V33" s="7">
        <v>33</v>
      </c>
      <c r="W33" s="7">
        <v>63</v>
      </c>
      <c r="X33" s="7">
        <v>65</v>
      </c>
      <c r="Y33" s="7">
        <v>71</v>
      </c>
      <c r="Z33" s="7">
        <v>100</v>
      </c>
      <c r="AA33" s="7">
        <v>113</v>
      </c>
      <c r="AB33" s="7">
        <v>121</v>
      </c>
      <c r="AC33" s="7">
        <v>135</v>
      </c>
      <c r="AD33" s="7">
        <v>178</v>
      </c>
      <c r="AE33" s="60">
        <v>156</v>
      </c>
      <c r="AF33" s="60">
        <v>189</v>
      </c>
      <c r="AG33" s="60">
        <v>161</v>
      </c>
      <c r="AH33" s="60">
        <v>115</v>
      </c>
      <c r="AI33" s="60">
        <v>157</v>
      </c>
      <c r="AJ33" s="58">
        <f t="shared" si="0"/>
        <v>1790</v>
      </c>
      <c r="AK33" s="318">
        <v>13.703873832491196</v>
      </c>
      <c r="AL33" s="230">
        <v>20.22827438128602</v>
      </c>
      <c r="AM33" s="3"/>
      <c r="AN33" s="3"/>
      <c r="AO33" s="50"/>
      <c r="AP33" s="270"/>
      <c r="AQ33" s="220"/>
      <c r="AR33" s="324"/>
      <c r="AS33" s="325"/>
      <c r="AT33" s="328"/>
      <c r="AU33" s="328"/>
    </row>
    <row r="34" spans="3:47" ht="13.5">
      <c r="C34" s="25" t="s">
        <v>51</v>
      </c>
      <c r="D34" s="7">
        <v>0</v>
      </c>
      <c r="E34" s="7">
        <v>0</v>
      </c>
      <c r="F34" s="7">
        <v>1</v>
      </c>
      <c r="G34" s="7">
        <v>0</v>
      </c>
      <c r="H34" s="7">
        <v>0</v>
      </c>
      <c r="I34" s="7">
        <v>0</v>
      </c>
      <c r="J34" s="7">
        <v>1</v>
      </c>
      <c r="K34" s="7">
        <v>3</v>
      </c>
      <c r="L34" s="7">
        <v>4</v>
      </c>
      <c r="M34" s="7">
        <v>5</v>
      </c>
      <c r="N34" s="7">
        <v>0</v>
      </c>
      <c r="O34" s="7">
        <v>4</v>
      </c>
      <c r="P34" s="7">
        <v>3</v>
      </c>
      <c r="Q34" s="7">
        <v>1</v>
      </c>
      <c r="R34" s="7">
        <v>6</v>
      </c>
      <c r="U34" s="25" t="s">
        <v>51</v>
      </c>
      <c r="V34" s="7">
        <v>9</v>
      </c>
      <c r="W34" s="7">
        <v>12</v>
      </c>
      <c r="X34" s="7">
        <v>8</v>
      </c>
      <c r="Y34" s="7">
        <v>13</v>
      </c>
      <c r="Z34" s="7">
        <v>16</v>
      </c>
      <c r="AA34" s="7">
        <v>13</v>
      </c>
      <c r="AB34" s="7">
        <v>25</v>
      </c>
      <c r="AC34" s="7">
        <v>20</v>
      </c>
      <c r="AD34" s="7">
        <v>26</v>
      </c>
      <c r="AE34" s="60">
        <v>30</v>
      </c>
      <c r="AF34" s="60">
        <v>25</v>
      </c>
      <c r="AG34" s="60">
        <v>26</v>
      </c>
      <c r="AH34" s="60">
        <v>26</v>
      </c>
      <c r="AI34" s="60">
        <v>29</v>
      </c>
      <c r="AJ34" s="58">
        <f t="shared" si="0"/>
        <v>306</v>
      </c>
      <c r="AK34" s="318">
        <v>2.3426734037666512</v>
      </c>
      <c r="AL34" s="230">
        <v>5.505577545879813</v>
      </c>
      <c r="AO34" s="50"/>
      <c r="AQ34" s="220"/>
      <c r="AR34" s="324"/>
      <c r="AS34" s="325"/>
      <c r="AT34" s="328"/>
      <c r="AU34" s="328"/>
    </row>
    <row r="35" spans="3:47" ht="13.5">
      <c r="C35" s="25" t="s">
        <v>52</v>
      </c>
      <c r="D35" s="7">
        <v>0</v>
      </c>
      <c r="E35" s="7">
        <v>0</v>
      </c>
      <c r="F35" s="7">
        <v>1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1</v>
      </c>
      <c r="M35" s="7">
        <v>2</v>
      </c>
      <c r="N35" s="7">
        <v>2</v>
      </c>
      <c r="O35" s="7">
        <v>2</v>
      </c>
      <c r="P35" s="7">
        <v>0</v>
      </c>
      <c r="Q35" s="7">
        <v>2</v>
      </c>
      <c r="R35" s="7">
        <v>2</v>
      </c>
      <c r="U35" s="25" t="s">
        <v>52</v>
      </c>
      <c r="V35" s="7">
        <v>1</v>
      </c>
      <c r="W35" s="7">
        <v>3</v>
      </c>
      <c r="X35" s="7">
        <v>1</v>
      </c>
      <c r="Y35" s="7">
        <v>5</v>
      </c>
      <c r="Z35" s="7">
        <v>3</v>
      </c>
      <c r="AA35" s="7">
        <v>4</v>
      </c>
      <c r="AB35" s="7">
        <v>5</v>
      </c>
      <c r="AC35" s="7">
        <v>7</v>
      </c>
      <c r="AD35" s="7">
        <v>4</v>
      </c>
      <c r="AE35" s="60">
        <v>5</v>
      </c>
      <c r="AF35" s="60">
        <v>8</v>
      </c>
      <c r="AG35" s="60">
        <v>7</v>
      </c>
      <c r="AH35" s="60">
        <v>7</v>
      </c>
      <c r="AI35" s="60">
        <v>4</v>
      </c>
      <c r="AJ35" s="58">
        <f t="shared" si="0"/>
        <v>76</v>
      </c>
      <c r="AK35" s="318">
        <v>0.58184045322309</v>
      </c>
      <c r="AL35" s="230">
        <v>5.49530007230658</v>
      </c>
      <c r="AO35" s="50"/>
      <c r="AQ35" s="220"/>
      <c r="AR35" s="324"/>
      <c r="AS35" s="325"/>
      <c r="AT35" s="328"/>
      <c r="AU35" s="328"/>
    </row>
    <row r="36" spans="1:47" ht="13.5">
      <c r="A36" s="25"/>
      <c r="B36" s="25"/>
      <c r="C36" s="23" t="s">
        <v>53</v>
      </c>
      <c r="D36" s="16">
        <v>0</v>
      </c>
      <c r="E36" s="16">
        <v>0</v>
      </c>
      <c r="F36" s="16">
        <v>0</v>
      </c>
      <c r="G36" s="16">
        <v>0</v>
      </c>
      <c r="H36" s="16">
        <v>1</v>
      </c>
      <c r="I36" s="16">
        <v>0</v>
      </c>
      <c r="J36" s="16">
        <v>0</v>
      </c>
      <c r="K36" s="16">
        <v>0</v>
      </c>
      <c r="L36" s="16">
        <v>0</v>
      </c>
      <c r="M36" s="16">
        <v>2</v>
      </c>
      <c r="N36" s="16">
        <v>0</v>
      </c>
      <c r="O36" s="16">
        <v>0</v>
      </c>
      <c r="P36" s="16">
        <v>1</v>
      </c>
      <c r="Q36" s="16">
        <v>0</v>
      </c>
      <c r="R36" s="16">
        <v>1</v>
      </c>
      <c r="S36" s="25"/>
      <c r="T36" s="25"/>
      <c r="U36" s="23" t="s">
        <v>53</v>
      </c>
      <c r="V36" s="16">
        <v>0</v>
      </c>
      <c r="W36" s="16">
        <v>1</v>
      </c>
      <c r="X36" s="16">
        <v>2</v>
      </c>
      <c r="Y36" s="16">
        <v>4</v>
      </c>
      <c r="Z36" s="16">
        <v>2</v>
      </c>
      <c r="AA36" s="16">
        <v>3</v>
      </c>
      <c r="AB36" s="16">
        <v>0</v>
      </c>
      <c r="AC36" s="16">
        <v>4</v>
      </c>
      <c r="AD36" s="16">
        <v>4</v>
      </c>
      <c r="AE36" s="69">
        <v>4</v>
      </c>
      <c r="AF36" s="69">
        <v>3</v>
      </c>
      <c r="AG36" s="69">
        <v>5</v>
      </c>
      <c r="AH36" s="69">
        <v>6</v>
      </c>
      <c r="AI36" s="69">
        <v>5</v>
      </c>
      <c r="AJ36" s="205">
        <f t="shared" si="0"/>
        <v>48</v>
      </c>
      <c r="AK36" s="294">
        <v>0.3674781809830041</v>
      </c>
      <c r="AL36" s="237">
        <v>4.902962206332993</v>
      </c>
      <c r="AO36" s="50"/>
      <c r="AQ36" s="220"/>
      <c r="AR36" s="324"/>
      <c r="AS36" s="325"/>
      <c r="AT36" s="328"/>
      <c r="AU36" s="328"/>
    </row>
    <row r="37" spans="1:47" ht="13.5">
      <c r="A37" s="23"/>
      <c r="B37" s="23"/>
      <c r="C37" s="30" t="s">
        <v>122</v>
      </c>
      <c r="D37" s="74">
        <v>0</v>
      </c>
      <c r="E37" s="74">
        <v>0</v>
      </c>
      <c r="F37" s="74">
        <v>5</v>
      </c>
      <c r="G37" s="74">
        <v>1</v>
      </c>
      <c r="H37" s="74">
        <v>2</v>
      </c>
      <c r="I37" s="74">
        <v>6</v>
      </c>
      <c r="J37" s="74">
        <v>9</v>
      </c>
      <c r="K37" s="74">
        <v>12</v>
      </c>
      <c r="L37" s="74">
        <v>14</v>
      </c>
      <c r="M37" s="74">
        <v>25</v>
      </c>
      <c r="N37" s="74">
        <v>10</v>
      </c>
      <c r="O37" s="74">
        <v>17</v>
      </c>
      <c r="P37" s="74">
        <v>25</v>
      </c>
      <c r="Q37" s="74">
        <v>35</v>
      </c>
      <c r="R37" s="74">
        <v>51</v>
      </c>
      <c r="S37" s="23"/>
      <c r="T37" s="23"/>
      <c r="U37" s="30" t="s">
        <v>122</v>
      </c>
      <c r="V37" s="74">
        <v>47</v>
      </c>
      <c r="W37" s="74">
        <v>84</v>
      </c>
      <c r="X37" s="74">
        <v>84</v>
      </c>
      <c r="Y37" s="74">
        <v>109</v>
      </c>
      <c r="Z37" s="74">
        <v>140</v>
      </c>
      <c r="AA37" s="74">
        <v>146</v>
      </c>
      <c r="AB37" s="74">
        <v>172</v>
      </c>
      <c r="AC37" s="74">
        <v>187</v>
      </c>
      <c r="AD37" s="74">
        <v>237</v>
      </c>
      <c r="AE37" s="74">
        <v>210</v>
      </c>
      <c r="AF37" s="74">
        <v>235</v>
      </c>
      <c r="AG37" s="74">
        <f>SUM(AG31:AG36)</f>
        <v>209</v>
      </c>
      <c r="AH37" s="74">
        <f>SUM(AH31:AH36)</f>
        <v>166</v>
      </c>
      <c r="AI37" s="74">
        <v>215</v>
      </c>
      <c r="AJ37" s="74">
        <f t="shared" si="0"/>
        <v>2453</v>
      </c>
      <c r="AK37" s="231">
        <v>18.77966620731894</v>
      </c>
      <c r="AL37" s="232">
        <v>11.792135371598885</v>
      </c>
      <c r="AM37" s="50"/>
      <c r="AO37" s="50"/>
      <c r="AQ37" s="220"/>
      <c r="AR37" s="324"/>
      <c r="AS37" s="326"/>
      <c r="AT37" s="328"/>
      <c r="AU37" s="328"/>
    </row>
    <row r="38" spans="1:47" ht="13.5">
      <c r="A38" s="10" t="s">
        <v>127</v>
      </c>
      <c r="C38" s="10" t="s">
        <v>54</v>
      </c>
      <c r="D38" s="70">
        <v>0</v>
      </c>
      <c r="E38" s="70">
        <v>0</v>
      </c>
      <c r="F38" s="70">
        <v>0</v>
      </c>
      <c r="G38" s="70">
        <v>0</v>
      </c>
      <c r="H38" s="70">
        <v>0</v>
      </c>
      <c r="I38" s="70">
        <v>0</v>
      </c>
      <c r="J38" s="70">
        <v>0</v>
      </c>
      <c r="K38" s="70">
        <v>0</v>
      </c>
      <c r="L38" s="70">
        <v>0</v>
      </c>
      <c r="M38" s="70">
        <v>1</v>
      </c>
      <c r="N38" s="70">
        <v>1</v>
      </c>
      <c r="O38" s="70">
        <v>0</v>
      </c>
      <c r="P38" s="70">
        <v>0</v>
      </c>
      <c r="Q38" s="70">
        <v>0</v>
      </c>
      <c r="R38" s="70">
        <v>0</v>
      </c>
      <c r="S38" s="10" t="s">
        <v>127</v>
      </c>
      <c r="U38" s="10" t="s">
        <v>54</v>
      </c>
      <c r="V38" s="70">
        <v>0</v>
      </c>
      <c r="W38" s="70">
        <v>0</v>
      </c>
      <c r="X38" s="70">
        <v>1</v>
      </c>
      <c r="Y38" s="70">
        <v>0</v>
      </c>
      <c r="Z38" s="70">
        <v>0</v>
      </c>
      <c r="AA38" s="70">
        <v>1</v>
      </c>
      <c r="AB38" s="70">
        <v>2</v>
      </c>
      <c r="AC38" s="70">
        <v>0</v>
      </c>
      <c r="AD38" s="70">
        <v>0</v>
      </c>
      <c r="AE38" s="70">
        <v>3</v>
      </c>
      <c r="AF38" s="70">
        <v>0</v>
      </c>
      <c r="AG38" s="70">
        <v>1</v>
      </c>
      <c r="AH38" s="70">
        <v>0</v>
      </c>
      <c r="AI38" s="70">
        <v>1</v>
      </c>
      <c r="AJ38" s="313">
        <f t="shared" si="0"/>
        <v>11</v>
      </c>
      <c r="AK38" s="318">
        <v>0.0842137498086051</v>
      </c>
      <c r="AL38" s="230">
        <v>1.9031141868512111</v>
      </c>
      <c r="AO38" s="50"/>
      <c r="AQ38" s="220"/>
      <c r="AR38" s="324"/>
      <c r="AS38" s="325"/>
      <c r="AT38" s="328"/>
      <c r="AU38" s="328"/>
    </row>
    <row r="39" spans="1:47" ht="13.5">
      <c r="A39" s="10" t="s">
        <v>14</v>
      </c>
      <c r="C39" s="10" t="s">
        <v>55</v>
      </c>
      <c r="D39" s="60">
        <v>0</v>
      </c>
      <c r="E39" s="60">
        <v>0</v>
      </c>
      <c r="F39" s="60">
        <v>0</v>
      </c>
      <c r="G39" s="60">
        <v>0</v>
      </c>
      <c r="H39" s="60">
        <v>0</v>
      </c>
      <c r="I39" s="60">
        <v>1</v>
      </c>
      <c r="J39" s="60">
        <v>2</v>
      </c>
      <c r="K39" s="60">
        <v>1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10" t="s">
        <v>14</v>
      </c>
      <c r="U39" s="10" t="s">
        <v>55</v>
      </c>
      <c r="V39" s="60">
        <v>0</v>
      </c>
      <c r="W39" s="60">
        <v>0</v>
      </c>
      <c r="X39" s="60">
        <v>0</v>
      </c>
      <c r="Y39" s="60">
        <v>1</v>
      </c>
      <c r="Z39" s="60">
        <v>0</v>
      </c>
      <c r="AA39" s="60">
        <v>2</v>
      </c>
      <c r="AB39" s="60">
        <v>1</v>
      </c>
      <c r="AC39" s="60">
        <v>0</v>
      </c>
      <c r="AD39" s="60">
        <v>0</v>
      </c>
      <c r="AE39" s="60">
        <v>0</v>
      </c>
      <c r="AF39" s="60">
        <v>3</v>
      </c>
      <c r="AG39" s="60">
        <v>4</v>
      </c>
      <c r="AH39" s="60">
        <v>0</v>
      </c>
      <c r="AI39" s="60">
        <v>0</v>
      </c>
      <c r="AJ39" s="58">
        <f t="shared" si="0"/>
        <v>15</v>
      </c>
      <c r="AK39" s="318">
        <v>0.11483693155718878</v>
      </c>
      <c r="AL39" s="230">
        <v>2.1367521367521367</v>
      </c>
      <c r="AO39" s="50"/>
      <c r="AQ39" s="220"/>
      <c r="AR39" s="324"/>
      <c r="AS39" s="325"/>
      <c r="AT39" s="328"/>
      <c r="AU39" s="328"/>
    </row>
    <row r="40" spans="3:47" ht="13.5">
      <c r="C40" s="10" t="s">
        <v>56</v>
      </c>
      <c r="D40" s="60">
        <v>0</v>
      </c>
      <c r="E40" s="60">
        <v>0</v>
      </c>
      <c r="F40" s="60">
        <v>0</v>
      </c>
      <c r="G40" s="60">
        <v>0</v>
      </c>
      <c r="H40" s="60">
        <v>0</v>
      </c>
      <c r="I40" s="60">
        <v>0</v>
      </c>
      <c r="J40" s="60">
        <v>0</v>
      </c>
      <c r="K40" s="60">
        <v>0</v>
      </c>
      <c r="L40" s="60">
        <v>0</v>
      </c>
      <c r="M40" s="60">
        <v>1</v>
      </c>
      <c r="N40" s="60">
        <v>0</v>
      </c>
      <c r="O40" s="60">
        <v>0</v>
      </c>
      <c r="P40" s="60">
        <v>0</v>
      </c>
      <c r="Q40" s="60">
        <v>0</v>
      </c>
      <c r="R40" s="60">
        <v>0</v>
      </c>
      <c r="U40" s="10" t="s">
        <v>56</v>
      </c>
      <c r="V40" s="60">
        <v>0</v>
      </c>
      <c r="W40" s="60">
        <v>3</v>
      </c>
      <c r="X40" s="60">
        <v>3</v>
      </c>
      <c r="Y40" s="60">
        <v>3</v>
      </c>
      <c r="Z40" s="60">
        <v>3</v>
      </c>
      <c r="AA40" s="60">
        <v>8</v>
      </c>
      <c r="AB40" s="60">
        <v>3</v>
      </c>
      <c r="AC40" s="60">
        <v>7</v>
      </c>
      <c r="AD40" s="60">
        <v>12</v>
      </c>
      <c r="AE40" s="60">
        <v>8</v>
      </c>
      <c r="AF40" s="60">
        <v>10</v>
      </c>
      <c r="AG40" s="60">
        <v>9</v>
      </c>
      <c r="AH40" s="60">
        <v>10</v>
      </c>
      <c r="AI40" s="60">
        <v>16</v>
      </c>
      <c r="AJ40" s="58">
        <f t="shared" si="0"/>
        <v>96</v>
      </c>
      <c r="AK40" s="318">
        <v>0.7349563619660082</v>
      </c>
      <c r="AL40" s="230">
        <v>4.974093264248705</v>
      </c>
      <c r="AO40" s="50"/>
      <c r="AQ40" s="220"/>
      <c r="AR40" s="324"/>
      <c r="AS40" s="325"/>
      <c r="AT40" s="328"/>
      <c r="AU40" s="328"/>
    </row>
    <row r="41" spans="3:47" ht="13.5">
      <c r="C41" s="10" t="s">
        <v>57</v>
      </c>
      <c r="D41" s="60">
        <v>0</v>
      </c>
      <c r="E41" s="60">
        <v>0</v>
      </c>
      <c r="F41" s="60">
        <v>0</v>
      </c>
      <c r="G41" s="60">
        <v>0</v>
      </c>
      <c r="H41" s="60">
        <v>1</v>
      </c>
      <c r="I41" s="60">
        <v>0</v>
      </c>
      <c r="J41" s="60">
        <v>0</v>
      </c>
      <c r="K41" s="60">
        <v>2</v>
      </c>
      <c r="L41" s="60">
        <v>3</v>
      </c>
      <c r="M41" s="60">
        <v>0</v>
      </c>
      <c r="N41" s="60">
        <v>1</v>
      </c>
      <c r="O41" s="60">
        <v>0</v>
      </c>
      <c r="P41" s="60">
        <v>1</v>
      </c>
      <c r="Q41" s="60">
        <v>3</v>
      </c>
      <c r="R41" s="60">
        <v>2</v>
      </c>
      <c r="U41" s="10" t="s">
        <v>57</v>
      </c>
      <c r="V41" s="60">
        <v>3</v>
      </c>
      <c r="W41" s="60">
        <v>0</v>
      </c>
      <c r="X41" s="60">
        <v>3</v>
      </c>
      <c r="Y41" s="60">
        <v>7</v>
      </c>
      <c r="Z41" s="60">
        <v>14</v>
      </c>
      <c r="AA41" s="60">
        <v>9</v>
      </c>
      <c r="AB41" s="60">
        <v>5</v>
      </c>
      <c r="AC41" s="60">
        <v>16</v>
      </c>
      <c r="AD41" s="60">
        <v>15</v>
      </c>
      <c r="AE41" s="60">
        <v>24</v>
      </c>
      <c r="AF41" s="60">
        <v>18</v>
      </c>
      <c r="AG41" s="60">
        <v>17</v>
      </c>
      <c r="AH41" s="60">
        <v>9</v>
      </c>
      <c r="AI41" s="60">
        <v>20</v>
      </c>
      <c r="AJ41" s="58">
        <f t="shared" si="0"/>
        <v>173</v>
      </c>
      <c r="AK41" s="318">
        <v>1.3244526106262442</v>
      </c>
      <c r="AL41" s="230">
        <v>6.091549295774648</v>
      </c>
      <c r="AO41" s="50"/>
      <c r="AQ41" s="220"/>
      <c r="AR41" s="324"/>
      <c r="AS41" s="325"/>
      <c r="AT41" s="328"/>
      <c r="AU41" s="328"/>
    </row>
    <row r="42" spans="3:47" ht="13.5">
      <c r="C42" s="10" t="s">
        <v>58</v>
      </c>
      <c r="D42" s="60">
        <v>0</v>
      </c>
      <c r="E42" s="60">
        <v>0</v>
      </c>
      <c r="F42" s="60">
        <v>0</v>
      </c>
      <c r="G42" s="60">
        <v>0</v>
      </c>
      <c r="H42" s="60">
        <v>1</v>
      </c>
      <c r="I42" s="60">
        <v>1</v>
      </c>
      <c r="J42" s="60">
        <v>0</v>
      </c>
      <c r="K42" s="60">
        <v>1</v>
      </c>
      <c r="L42" s="60">
        <v>0</v>
      </c>
      <c r="M42" s="60">
        <v>0</v>
      </c>
      <c r="N42" s="60">
        <v>1</v>
      </c>
      <c r="O42" s="60">
        <v>0</v>
      </c>
      <c r="P42" s="60">
        <v>1</v>
      </c>
      <c r="Q42" s="60">
        <v>0</v>
      </c>
      <c r="R42" s="60">
        <v>0</v>
      </c>
      <c r="U42" s="10" t="s">
        <v>58</v>
      </c>
      <c r="V42" s="60">
        <v>0</v>
      </c>
      <c r="W42" s="60">
        <v>2</v>
      </c>
      <c r="X42" s="60">
        <v>0</v>
      </c>
      <c r="Y42" s="60">
        <v>0</v>
      </c>
      <c r="Z42" s="60">
        <v>1</v>
      </c>
      <c r="AA42" s="60">
        <v>2</v>
      </c>
      <c r="AB42" s="60">
        <v>4</v>
      </c>
      <c r="AC42" s="60">
        <v>6</v>
      </c>
      <c r="AD42" s="60">
        <v>8</v>
      </c>
      <c r="AE42" s="60">
        <v>4</v>
      </c>
      <c r="AF42" s="60">
        <v>6</v>
      </c>
      <c r="AG42" s="60">
        <v>3</v>
      </c>
      <c r="AH42" s="60">
        <v>2</v>
      </c>
      <c r="AI42" s="60">
        <v>3</v>
      </c>
      <c r="AJ42" s="58">
        <f t="shared" si="0"/>
        <v>46</v>
      </c>
      <c r="AK42" s="318">
        <v>0.3521665901087123</v>
      </c>
      <c r="AL42" s="230">
        <v>3.23943661971831</v>
      </c>
      <c r="AO42" s="50"/>
      <c r="AQ42" s="220"/>
      <c r="AR42" s="324"/>
      <c r="AS42" s="325"/>
      <c r="AT42" s="328"/>
      <c r="AU42" s="328"/>
    </row>
    <row r="43" spans="3:47" ht="13.5">
      <c r="C43" s="10" t="s">
        <v>59</v>
      </c>
      <c r="D43" s="60">
        <v>0</v>
      </c>
      <c r="E43" s="60">
        <v>0</v>
      </c>
      <c r="F43" s="60">
        <v>0</v>
      </c>
      <c r="G43" s="60">
        <v>1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1</v>
      </c>
      <c r="O43" s="60">
        <v>0</v>
      </c>
      <c r="P43" s="60">
        <v>0</v>
      </c>
      <c r="Q43" s="60">
        <v>0</v>
      </c>
      <c r="R43" s="60">
        <v>0</v>
      </c>
      <c r="U43" s="10" t="s">
        <v>59</v>
      </c>
      <c r="V43" s="60">
        <v>0</v>
      </c>
      <c r="W43" s="60">
        <v>0</v>
      </c>
      <c r="X43" s="60">
        <v>1</v>
      </c>
      <c r="Y43" s="60">
        <v>1</v>
      </c>
      <c r="Z43" s="60">
        <v>1</v>
      </c>
      <c r="AA43" s="60">
        <v>1</v>
      </c>
      <c r="AB43" s="60">
        <v>0</v>
      </c>
      <c r="AC43" s="60">
        <v>1</v>
      </c>
      <c r="AD43" s="60">
        <v>1</v>
      </c>
      <c r="AE43" s="60">
        <v>4</v>
      </c>
      <c r="AF43" s="60">
        <v>4</v>
      </c>
      <c r="AG43" s="60">
        <v>6</v>
      </c>
      <c r="AH43" s="60">
        <v>1</v>
      </c>
      <c r="AI43" s="60">
        <v>1</v>
      </c>
      <c r="AJ43" s="58">
        <f t="shared" si="0"/>
        <v>24</v>
      </c>
      <c r="AK43" s="318">
        <v>0.18373909049150206</v>
      </c>
      <c r="AL43" s="230">
        <v>3.1168831168831166</v>
      </c>
      <c r="AO43" s="50"/>
      <c r="AQ43" s="220"/>
      <c r="AR43" s="324"/>
      <c r="AS43" s="325"/>
      <c r="AT43" s="328"/>
      <c r="AU43" s="328"/>
    </row>
    <row r="44" spans="3:47" ht="13.5">
      <c r="C44" s="10" t="s">
        <v>60</v>
      </c>
      <c r="D44" s="60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1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2</v>
      </c>
      <c r="U44" s="10" t="s">
        <v>60</v>
      </c>
      <c r="V44" s="60">
        <v>2</v>
      </c>
      <c r="W44" s="60">
        <v>0</v>
      </c>
      <c r="X44" s="60">
        <v>1</v>
      </c>
      <c r="Y44" s="60">
        <v>0</v>
      </c>
      <c r="Z44" s="60">
        <v>4</v>
      </c>
      <c r="AA44" s="60">
        <v>2</v>
      </c>
      <c r="AB44" s="60">
        <v>1</v>
      </c>
      <c r="AC44" s="60">
        <v>1</v>
      </c>
      <c r="AD44" s="60">
        <v>7</v>
      </c>
      <c r="AE44" s="60">
        <v>1</v>
      </c>
      <c r="AF44" s="60">
        <v>4</v>
      </c>
      <c r="AG44" s="60">
        <v>5</v>
      </c>
      <c r="AH44" s="60">
        <v>4</v>
      </c>
      <c r="AI44" s="60">
        <v>8</v>
      </c>
      <c r="AJ44" s="58">
        <f t="shared" si="0"/>
        <v>43</v>
      </c>
      <c r="AK44" s="318">
        <v>0.3291992037972745</v>
      </c>
      <c r="AL44" s="230">
        <v>4.365482233502537</v>
      </c>
      <c r="AO44" s="50"/>
      <c r="AQ44" s="220"/>
      <c r="AR44" s="324"/>
      <c r="AS44" s="325"/>
      <c r="AT44" s="328"/>
      <c r="AU44" s="328"/>
    </row>
    <row r="45" spans="3:47" ht="13.5">
      <c r="C45" s="10" t="s">
        <v>61</v>
      </c>
      <c r="D45" s="60">
        <v>0</v>
      </c>
      <c r="E45" s="60">
        <v>0</v>
      </c>
      <c r="F45" s="60">
        <v>0</v>
      </c>
      <c r="G45" s="60">
        <v>0</v>
      </c>
      <c r="H45" s="60">
        <v>0</v>
      </c>
      <c r="I45" s="60">
        <v>0</v>
      </c>
      <c r="J45" s="60">
        <v>0</v>
      </c>
      <c r="K45" s="60">
        <v>1</v>
      </c>
      <c r="L45" s="60">
        <v>0</v>
      </c>
      <c r="M45" s="60">
        <v>1</v>
      </c>
      <c r="N45" s="60">
        <v>0</v>
      </c>
      <c r="O45" s="60">
        <v>0</v>
      </c>
      <c r="P45" s="60">
        <v>1</v>
      </c>
      <c r="Q45" s="60">
        <v>0</v>
      </c>
      <c r="R45" s="60">
        <v>2</v>
      </c>
      <c r="U45" s="10" t="s">
        <v>61</v>
      </c>
      <c r="V45" s="60">
        <v>5</v>
      </c>
      <c r="W45" s="60">
        <v>6</v>
      </c>
      <c r="X45" s="60">
        <v>2</v>
      </c>
      <c r="Y45" s="60">
        <v>5</v>
      </c>
      <c r="Z45" s="60">
        <v>2</v>
      </c>
      <c r="AA45" s="60">
        <v>2</v>
      </c>
      <c r="AB45" s="60">
        <v>5</v>
      </c>
      <c r="AC45" s="60">
        <v>3</v>
      </c>
      <c r="AD45" s="60">
        <v>6</v>
      </c>
      <c r="AE45" s="60">
        <v>1</v>
      </c>
      <c r="AF45" s="60">
        <v>4</v>
      </c>
      <c r="AG45" s="60">
        <v>6</v>
      </c>
      <c r="AH45" s="60">
        <v>5</v>
      </c>
      <c r="AI45" s="60">
        <v>2</v>
      </c>
      <c r="AJ45" s="58">
        <f t="shared" si="0"/>
        <v>59</v>
      </c>
      <c r="AK45" s="318">
        <v>0.45169193079160924</v>
      </c>
      <c r="AL45" s="230">
        <v>4.199288256227758</v>
      </c>
      <c r="AO45" s="50"/>
      <c r="AQ45" s="220"/>
      <c r="AR45" s="324"/>
      <c r="AS45" s="325"/>
      <c r="AT45" s="328"/>
      <c r="AU45" s="328"/>
    </row>
    <row r="46" spans="1:47" ht="13.5">
      <c r="A46" s="25"/>
      <c r="B46" s="25"/>
      <c r="C46" s="23" t="s">
        <v>62</v>
      </c>
      <c r="D46" s="69">
        <v>0</v>
      </c>
      <c r="E46" s="69">
        <v>0</v>
      </c>
      <c r="F46" s="69">
        <v>2</v>
      </c>
      <c r="G46" s="69">
        <v>0</v>
      </c>
      <c r="H46" s="69">
        <v>1</v>
      </c>
      <c r="I46" s="69">
        <v>0</v>
      </c>
      <c r="J46" s="69">
        <v>1</v>
      </c>
      <c r="K46" s="69">
        <v>0</v>
      </c>
      <c r="L46" s="69">
        <v>0</v>
      </c>
      <c r="M46" s="69">
        <v>0</v>
      </c>
      <c r="N46" s="69">
        <v>0</v>
      </c>
      <c r="O46" s="69">
        <v>1</v>
      </c>
      <c r="P46" s="69">
        <v>1</v>
      </c>
      <c r="Q46" s="69">
        <v>1</v>
      </c>
      <c r="R46" s="69">
        <v>0</v>
      </c>
      <c r="S46" s="25"/>
      <c r="T46" s="25"/>
      <c r="U46" s="23" t="s">
        <v>62</v>
      </c>
      <c r="V46" s="69">
        <v>0</v>
      </c>
      <c r="W46" s="69">
        <v>1</v>
      </c>
      <c r="X46" s="69">
        <v>0</v>
      </c>
      <c r="Y46" s="69">
        <v>1</v>
      </c>
      <c r="Z46" s="69">
        <v>2</v>
      </c>
      <c r="AA46" s="69">
        <v>1</v>
      </c>
      <c r="AB46" s="69">
        <v>2</v>
      </c>
      <c r="AC46" s="69">
        <v>4</v>
      </c>
      <c r="AD46" s="69">
        <v>2</v>
      </c>
      <c r="AE46" s="69">
        <v>2</v>
      </c>
      <c r="AF46" s="69">
        <v>2</v>
      </c>
      <c r="AG46" s="69">
        <v>1</v>
      </c>
      <c r="AH46" s="69">
        <v>1</v>
      </c>
      <c r="AI46" s="69">
        <v>2</v>
      </c>
      <c r="AJ46" s="205">
        <f t="shared" si="0"/>
        <v>28</v>
      </c>
      <c r="AK46" s="294">
        <v>0.21436227224008575</v>
      </c>
      <c r="AL46" s="237">
        <v>3.7583892617449663</v>
      </c>
      <c r="AO46" s="50"/>
      <c r="AQ46" s="220"/>
      <c r="AR46" s="324"/>
      <c r="AS46" s="325"/>
      <c r="AT46" s="328"/>
      <c r="AU46" s="328"/>
    </row>
    <row r="47" spans="1:47" ht="13.5">
      <c r="A47" s="23"/>
      <c r="B47" s="23"/>
      <c r="C47" s="30" t="s">
        <v>122</v>
      </c>
      <c r="D47" s="74">
        <v>0</v>
      </c>
      <c r="E47" s="74">
        <v>0</v>
      </c>
      <c r="F47" s="74">
        <v>2</v>
      </c>
      <c r="G47" s="74">
        <v>1</v>
      </c>
      <c r="H47" s="74">
        <v>3</v>
      </c>
      <c r="I47" s="74">
        <v>2</v>
      </c>
      <c r="J47" s="74">
        <v>3</v>
      </c>
      <c r="K47" s="74">
        <v>5</v>
      </c>
      <c r="L47" s="74">
        <v>4</v>
      </c>
      <c r="M47" s="74">
        <v>3</v>
      </c>
      <c r="N47" s="74">
        <v>4</v>
      </c>
      <c r="O47" s="74">
        <v>1</v>
      </c>
      <c r="P47" s="74">
        <v>4</v>
      </c>
      <c r="Q47" s="74">
        <v>4</v>
      </c>
      <c r="R47" s="74">
        <v>6</v>
      </c>
      <c r="S47" s="23"/>
      <c r="T47" s="23"/>
      <c r="U47" s="30" t="s">
        <v>122</v>
      </c>
      <c r="V47" s="74">
        <v>10</v>
      </c>
      <c r="W47" s="74">
        <v>12</v>
      </c>
      <c r="X47" s="74">
        <v>11</v>
      </c>
      <c r="Y47" s="74">
        <v>18</v>
      </c>
      <c r="Z47" s="74">
        <v>27</v>
      </c>
      <c r="AA47" s="74">
        <v>28</v>
      </c>
      <c r="AB47" s="74">
        <v>23</v>
      </c>
      <c r="AC47" s="74">
        <v>38</v>
      </c>
      <c r="AD47" s="74">
        <v>51</v>
      </c>
      <c r="AE47" s="74">
        <v>47</v>
      </c>
      <c r="AF47" s="74">
        <v>51</v>
      </c>
      <c r="AG47" s="74">
        <f>SUM(AG38:AG46)</f>
        <v>52</v>
      </c>
      <c r="AH47" s="74">
        <f>SUM(AH38:AH46)</f>
        <v>32</v>
      </c>
      <c r="AI47" s="74">
        <v>53</v>
      </c>
      <c r="AJ47" s="74">
        <f t="shared" si="0"/>
        <v>495</v>
      </c>
      <c r="AK47" s="231">
        <v>3.78961874138723</v>
      </c>
      <c r="AL47" s="232">
        <v>4.351648351648352</v>
      </c>
      <c r="AM47" s="50"/>
      <c r="AO47" s="50"/>
      <c r="AQ47" s="220"/>
      <c r="AR47" s="324"/>
      <c r="AS47" s="326"/>
      <c r="AT47" s="328"/>
      <c r="AU47" s="328"/>
    </row>
    <row r="48" spans="1:47" s="71" customFormat="1" ht="13.5">
      <c r="A48" s="25" t="s">
        <v>128</v>
      </c>
      <c r="B48" s="25"/>
      <c r="C48" s="25" t="s">
        <v>63</v>
      </c>
      <c r="D48" s="17">
        <v>0</v>
      </c>
      <c r="E48" s="17">
        <v>0</v>
      </c>
      <c r="F48" s="17">
        <v>1</v>
      </c>
      <c r="G48" s="17">
        <v>0</v>
      </c>
      <c r="H48" s="17">
        <v>1</v>
      </c>
      <c r="I48" s="17">
        <v>1</v>
      </c>
      <c r="J48" s="17">
        <v>1</v>
      </c>
      <c r="K48" s="17">
        <v>4</v>
      </c>
      <c r="L48" s="17">
        <v>5</v>
      </c>
      <c r="M48" s="17">
        <v>5</v>
      </c>
      <c r="N48" s="17">
        <v>3</v>
      </c>
      <c r="O48" s="17">
        <v>1</v>
      </c>
      <c r="P48" s="17">
        <v>3</v>
      </c>
      <c r="Q48" s="17">
        <v>3</v>
      </c>
      <c r="R48" s="17">
        <v>8</v>
      </c>
      <c r="S48" s="25" t="s">
        <v>128</v>
      </c>
      <c r="T48" s="25"/>
      <c r="U48" s="25" t="s">
        <v>63</v>
      </c>
      <c r="V48" s="17">
        <v>4</v>
      </c>
      <c r="W48" s="17">
        <v>7</v>
      </c>
      <c r="X48" s="17">
        <v>12</v>
      </c>
      <c r="Y48" s="17">
        <v>8</v>
      </c>
      <c r="Z48" s="17">
        <v>9</v>
      </c>
      <c r="AA48" s="17">
        <v>22</v>
      </c>
      <c r="AB48" s="17">
        <v>25</v>
      </c>
      <c r="AC48" s="17">
        <v>24</v>
      </c>
      <c r="AD48" s="17">
        <v>29</v>
      </c>
      <c r="AE48" s="70">
        <v>38</v>
      </c>
      <c r="AF48" s="70">
        <v>35</v>
      </c>
      <c r="AG48" s="70">
        <v>40</v>
      </c>
      <c r="AH48" s="70">
        <v>43</v>
      </c>
      <c r="AI48" s="70">
        <v>46</v>
      </c>
      <c r="AJ48" s="313">
        <f t="shared" si="0"/>
        <v>378</v>
      </c>
      <c r="AK48" s="318">
        <v>2.8938906752411575</v>
      </c>
      <c r="AL48" s="230">
        <v>7.426326129666012</v>
      </c>
      <c r="AM48" s="3"/>
      <c r="AN48" s="3"/>
      <c r="AO48" s="50"/>
      <c r="AP48" s="270"/>
      <c r="AQ48" s="220"/>
      <c r="AR48" s="324"/>
      <c r="AS48" s="325"/>
      <c r="AT48" s="328"/>
      <c r="AU48" s="328"/>
    </row>
    <row r="49" spans="3:47" ht="13.5">
      <c r="C49" s="10" t="s">
        <v>64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U49" s="10" t="s">
        <v>64</v>
      </c>
      <c r="V49" s="7">
        <v>1</v>
      </c>
      <c r="W49" s="7">
        <v>1</v>
      </c>
      <c r="X49" s="7">
        <v>0</v>
      </c>
      <c r="Y49" s="7">
        <v>0</v>
      </c>
      <c r="Z49" s="7">
        <v>0</v>
      </c>
      <c r="AA49" s="7">
        <v>2</v>
      </c>
      <c r="AB49" s="7">
        <v>0</v>
      </c>
      <c r="AC49" s="7">
        <v>0</v>
      </c>
      <c r="AD49" s="7">
        <v>2</v>
      </c>
      <c r="AE49" s="60">
        <v>2</v>
      </c>
      <c r="AF49" s="60">
        <v>1</v>
      </c>
      <c r="AG49" s="60">
        <v>3</v>
      </c>
      <c r="AH49" s="60">
        <v>4</v>
      </c>
      <c r="AI49" s="60">
        <v>7</v>
      </c>
      <c r="AJ49" s="58">
        <f t="shared" si="0"/>
        <v>23</v>
      </c>
      <c r="AK49" s="318">
        <v>0.17608329505435616</v>
      </c>
      <c r="AL49" s="230">
        <v>2.738095238095238</v>
      </c>
      <c r="AO49" s="50"/>
      <c r="AQ49" s="220"/>
      <c r="AR49" s="324"/>
      <c r="AS49" s="325"/>
      <c r="AT49" s="328"/>
      <c r="AU49" s="328"/>
    </row>
    <row r="50" spans="3:47" ht="13.5">
      <c r="C50" s="10" t="s">
        <v>65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4</v>
      </c>
      <c r="N50" s="7">
        <v>0</v>
      </c>
      <c r="O50" s="7">
        <v>0</v>
      </c>
      <c r="P50" s="7">
        <v>0</v>
      </c>
      <c r="Q50" s="7">
        <v>2</v>
      </c>
      <c r="R50" s="7">
        <v>2</v>
      </c>
      <c r="U50" s="10" t="s">
        <v>65</v>
      </c>
      <c r="V50" s="7">
        <v>0</v>
      </c>
      <c r="W50" s="7">
        <v>0</v>
      </c>
      <c r="X50" s="7">
        <v>1</v>
      </c>
      <c r="Y50" s="7">
        <v>2</v>
      </c>
      <c r="Z50" s="7">
        <v>2</v>
      </c>
      <c r="AA50" s="7">
        <v>0</v>
      </c>
      <c r="AB50" s="7">
        <v>1</v>
      </c>
      <c r="AC50" s="7">
        <v>3</v>
      </c>
      <c r="AD50" s="7">
        <v>4</v>
      </c>
      <c r="AE50" s="60">
        <v>7</v>
      </c>
      <c r="AF50" s="60">
        <v>1</v>
      </c>
      <c r="AG50" s="60">
        <v>5</v>
      </c>
      <c r="AH50" s="60">
        <v>2</v>
      </c>
      <c r="AI50" s="60">
        <v>1</v>
      </c>
      <c r="AJ50" s="58">
        <f t="shared" si="0"/>
        <v>37</v>
      </c>
      <c r="AK50" s="318">
        <v>0.283264431174399</v>
      </c>
      <c r="AL50" s="230">
        <v>2.6485325697924123</v>
      </c>
      <c r="AO50" s="50"/>
      <c r="AQ50" s="220"/>
      <c r="AR50" s="324"/>
      <c r="AS50" s="325"/>
      <c r="AT50" s="328"/>
      <c r="AU50" s="328"/>
    </row>
    <row r="51" spans="3:47" ht="13.5">
      <c r="C51" s="10" t="s">
        <v>66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1</v>
      </c>
      <c r="K51" s="7">
        <v>1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1</v>
      </c>
      <c r="R51" s="7">
        <v>3</v>
      </c>
      <c r="U51" s="10" t="s">
        <v>66</v>
      </c>
      <c r="V51" s="7">
        <v>2</v>
      </c>
      <c r="W51" s="7">
        <v>4</v>
      </c>
      <c r="X51" s="7">
        <v>1</v>
      </c>
      <c r="Y51" s="7">
        <v>1</v>
      </c>
      <c r="Z51" s="7">
        <v>5</v>
      </c>
      <c r="AA51" s="7">
        <v>4</v>
      </c>
      <c r="AB51" s="7">
        <v>4</v>
      </c>
      <c r="AC51" s="7">
        <v>5</v>
      </c>
      <c r="AD51" s="7">
        <v>7</v>
      </c>
      <c r="AE51" s="60">
        <v>10</v>
      </c>
      <c r="AF51" s="60">
        <v>1</v>
      </c>
      <c r="AG51" s="60">
        <v>6</v>
      </c>
      <c r="AH51" s="60">
        <v>5</v>
      </c>
      <c r="AI51" s="60">
        <v>7</v>
      </c>
      <c r="AJ51" s="58">
        <f t="shared" si="0"/>
        <v>68</v>
      </c>
      <c r="AK51" s="318">
        <v>0.5205940897259226</v>
      </c>
      <c r="AL51" s="230">
        <v>3.7756801776790674</v>
      </c>
      <c r="AO51" s="50"/>
      <c r="AQ51" s="220"/>
      <c r="AR51" s="324"/>
      <c r="AS51" s="325"/>
      <c r="AT51" s="328"/>
      <c r="AU51" s="328"/>
    </row>
    <row r="52" spans="1:47" s="71" customFormat="1" ht="13.5">
      <c r="A52" s="25"/>
      <c r="B52" s="25"/>
      <c r="C52" s="25" t="s">
        <v>67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1</v>
      </c>
      <c r="N52" s="7">
        <v>1</v>
      </c>
      <c r="O52" s="7">
        <v>0</v>
      </c>
      <c r="P52" s="7">
        <v>0</v>
      </c>
      <c r="Q52" s="7">
        <v>0</v>
      </c>
      <c r="R52" s="7">
        <v>0</v>
      </c>
      <c r="S52" s="25"/>
      <c r="T52" s="25"/>
      <c r="U52" s="25" t="s">
        <v>67</v>
      </c>
      <c r="V52" s="7">
        <v>0</v>
      </c>
      <c r="W52" s="7">
        <v>0</v>
      </c>
      <c r="X52" s="7">
        <v>0</v>
      </c>
      <c r="Y52" s="7">
        <v>2</v>
      </c>
      <c r="Z52" s="7">
        <v>2</v>
      </c>
      <c r="AA52" s="7">
        <v>4</v>
      </c>
      <c r="AB52" s="7">
        <v>0</v>
      </c>
      <c r="AC52" s="7">
        <v>2</v>
      </c>
      <c r="AD52" s="7">
        <v>4</v>
      </c>
      <c r="AE52" s="60">
        <v>3</v>
      </c>
      <c r="AF52" s="60">
        <v>3</v>
      </c>
      <c r="AG52" s="60">
        <v>4</v>
      </c>
      <c r="AH52" s="60">
        <v>5</v>
      </c>
      <c r="AI52" s="60">
        <v>4</v>
      </c>
      <c r="AJ52" s="58">
        <f t="shared" si="0"/>
        <v>35</v>
      </c>
      <c r="AK52" s="318">
        <v>0.2679528403001072</v>
      </c>
      <c r="AL52" s="230">
        <v>2.9711375212224107</v>
      </c>
      <c r="AM52" s="3"/>
      <c r="AN52" s="3"/>
      <c r="AO52" s="50"/>
      <c r="AP52" s="270"/>
      <c r="AQ52" s="220"/>
      <c r="AR52" s="324"/>
      <c r="AS52" s="325"/>
      <c r="AT52" s="328"/>
      <c r="AU52" s="328"/>
    </row>
    <row r="53" spans="3:47" ht="13.5">
      <c r="C53" s="10" t="s">
        <v>68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2</v>
      </c>
      <c r="U53" s="10" t="s">
        <v>68</v>
      </c>
      <c r="V53" s="7">
        <v>0</v>
      </c>
      <c r="W53" s="7">
        <v>0</v>
      </c>
      <c r="X53" s="7">
        <v>2</v>
      </c>
      <c r="Y53" s="7">
        <v>1</v>
      </c>
      <c r="Z53" s="7">
        <v>0</v>
      </c>
      <c r="AA53" s="7">
        <v>5</v>
      </c>
      <c r="AB53" s="7">
        <v>1</v>
      </c>
      <c r="AC53" s="7">
        <v>3</v>
      </c>
      <c r="AD53" s="7">
        <v>1</v>
      </c>
      <c r="AE53" s="60">
        <v>1</v>
      </c>
      <c r="AF53" s="60">
        <v>2</v>
      </c>
      <c r="AG53" s="60">
        <v>7</v>
      </c>
      <c r="AH53" s="60">
        <v>2</v>
      </c>
      <c r="AI53" s="60">
        <v>4</v>
      </c>
      <c r="AJ53" s="58">
        <f t="shared" si="0"/>
        <v>31</v>
      </c>
      <c r="AK53" s="318">
        <v>0.2373296585515235</v>
      </c>
      <c r="AL53" s="230">
        <v>2.767857142857143</v>
      </c>
      <c r="AO53" s="50"/>
      <c r="AQ53" s="220"/>
      <c r="AR53" s="324"/>
      <c r="AS53" s="325"/>
      <c r="AT53" s="328"/>
      <c r="AU53" s="328"/>
    </row>
    <row r="54" spans="1:47" ht="13.5">
      <c r="A54" s="25"/>
      <c r="B54" s="25"/>
      <c r="C54" s="25" t="s">
        <v>69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1</v>
      </c>
      <c r="M54" s="7">
        <v>1</v>
      </c>
      <c r="N54" s="7">
        <v>0</v>
      </c>
      <c r="O54" s="7">
        <v>0</v>
      </c>
      <c r="P54" s="7">
        <v>1</v>
      </c>
      <c r="Q54" s="7">
        <v>2</v>
      </c>
      <c r="R54" s="7">
        <v>1</v>
      </c>
      <c r="S54" s="25"/>
      <c r="T54" s="25"/>
      <c r="U54" s="25" t="s">
        <v>69</v>
      </c>
      <c r="V54" s="7">
        <v>2</v>
      </c>
      <c r="W54" s="7">
        <v>2</v>
      </c>
      <c r="X54" s="7">
        <v>1</v>
      </c>
      <c r="Y54" s="7">
        <v>2</v>
      </c>
      <c r="Z54" s="7">
        <v>3</v>
      </c>
      <c r="AA54" s="7">
        <v>1</v>
      </c>
      <c r="AB54" s="7">
        <v>2</v>
      </c>
      <c r="AC54" s="7">
        <v>6</v>
      </c>
      <c r="AD54" s="7">
        <v>6</v>
      </c>
      <c r="AE54" s="60">
        <v>7</v>
      </c>
      <c r="AF54" s="60">
        <v>6</v>
      </c>
      <c r="AG54" s="60">
        <v>7</v>
      </c>
      <c r="AH54" s="60">
        <v>5</v>
      </c>
      <c r="AI54" s="60">
        <v>5</v>
      </c>
      <c r="AJ54" s="58">
        <f t="shared" si="0"/>
        <v>61</v>
      </c>
      <c r="AK54" s="318">
        <v>0.46700352166590103</v>
      </c>
      <c r="AL54" s="230">
        <v>3.6309523809523814</v>
      </c>
      <c r="AO54" s="50"/>
      <c r="AQ54" s="220"/>
      <c r="AR54" s="324"/>
      <c r="AS54" s="325"/>
      <c r="AT54" s="328"/>
      <c r="AU54" s="328"/>
    </row>
    <row r="55" spans="1:47" ht="13.5">
      <c r="A55" s="25"/>
      <c r="B55" s="25"/>
      <c r="C55" s="23" t="s">
        <v>70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2</v>
      </c>
      <c r="K55" s="16">
        <v>5</v>
      </c>
      <c r="L55" s="16">
        <v>0</v>
      </c>
      <c r="M55" s="16">
        <v>0</v>
      </c>
      <c r="N55" s="16">
        <v>0</v>
      </c>
      <c r="O55" s="16">
        <v>0</v>
      </c>
      <c r="P55" s="16">
        <v>1</v>
      </c>
      <c r="Q55" s="16">
        <v>0</v>
      </c>
      <c r="R55" s="16">
        <v>3</v>
      </c>
      <c r="S55" s="25"/>
      <c r="T55" s="25"/>
      <c r="U55" s="23" t="s">
        <v>70</v>
      </c>
      <c r="V55" s="16">
        <v>0</v>
      </c>
      <c r="W55" s="16">
        <v>1</v>
      </c>
      <c r="X55" s="16">
        <v>2</v>
      </c>
      <c r="Y55" s="16">
        <v>6</v>
      </c>
      <c r="Z55" s="16">
        <v>12</v>
      </c>
      <c r="AA55" s="16">
        <v>13</v>
      </c>
      <c r="AB55" s="16">
        <v>10</v>
      </c>
      <c r="AC55" s="16">
        <v>24</v>
      </c>
      <c r="AD55" s="16">
        <v>15</v>
      </c>
      <c r="AE55" s="69">
        <v>15</v>
      </c>
      <c r="AF55" s="69">
        <v>11</v>
      </c>
      <c r="AG55" s="69">
        <v>13</v>
      </c>
      <c r="AH55" s="69">
        <v>12</v>
      </c>
      <c r="AI55" s="69">
        <v>15</v>
      </c>
      <c r="AJ55" s="205">
        <f t="shared" si="0"/>
        <v>160</v>
      </c>
      <c r="AK55" s="294">
        <v>1.224927269943347</v>
      </c>
      <c r="AL55" s="237">
        <v>11.307420494699647</v>
      </c>
      <c r="AO55" s="50"/>
      <c r="AQ55" s="220"/>
      <c r="AR55" s="324"/>
      <c r="AS55" s="325"/>
      <c r="AT55" s="328"/>
      <c r="AU55" s="328"/>
    </row>
    <row r="56" spans="1:47" ht="14.25" thickBot="1">
      <c r="A56" s="23"/>
      <c r="B56" s="23"/>
      <c r="C56" s="30" t="s">
        <v>122</v>
      </c>
      <c r="D56" s="73">
        <v>0</v>
      </c>
      <c r="E56" s="73">
        <v>0</v>
      </c>
      <c r="F56" s="73">
        <v>1</v>
      </c>
      <c r="G56" s="73">
        <v>0</v>
      </c>
      <c r="H56" s="73">
        <v>1</v>
      </c>
      <c r="I56" s="73">
        <v>1</v>
      </c>
      <c r="J56" s="73">
        <v>4</v>
      </c>
      <c r="K56" s="73">
        <v>10</v>
      </c>
      <c r="L56" s="73">
        <v>6</v>
      </c>
      <c r="M56" s="73">
        <v>11</v>
      </c>
      <c r="N56" s="73">
        <v>4</v>
      </c>
      <c r="O56" s="73">
        <v>1</v>
      </c>
      <c r="P56" s="73">
        <v>5</v>
      </c>
      <c r="Q56" s="73">
        <v>8</v>
      </c>
      <c r="R56" s="73">
        <v>19</v>
      </c>
      <c r="S56" s="23"/>
      <c r="T56" s="23"/>
      <c r="U56" s="30" t="s">
        <v>122</v>
      </c>
      <c r="V56" s="73">
        <v>9</v>
      </c>
      <c r="W56" s="73">
        <v>15</v>
      </c>
      <c r="X56" s="73">
        <v>19</v>
      </c>
      <c r="Y56" s="73">
        <v>22</v>
      </c>
      <c r="Z56" s="73">
        <v>33</v>
      </c>
      <c r="AA56" s="73">
        <v>51</v>
      </c>
      <c r="AB56" s="73">
        <v>43</v>
      </c>
      <c r="AC56" s="73">
        <v>67</v>
      </c>
      <c r="AD56" s="73">
        <v>68</v>
      </c>
      <c r="AE56" s="73">
        <v>83</v>
      </c>
      <c r="AF56" s="74">
        <v>60</v>
      </c>
      <c r="AG56" s="74">
        <f>SUM(AG48:AG55)</f>
        <v>85</v>
      </c>
      <c r="AH56" s="74">
        <f>SUM(AH48:AH55)</f>
        <v>78</v>
      </c>
      <c r="AI56" s="74">
        <v>89</v>
      </c>
      <c r="AJ56" s="74">
        <f t="shared" si="0"/>
        <v>793</v>
      </c>
      <c r="AK56" s="229">
        <v>6.071045781656714</v>
      </c>
      <c r="AL56" s="238">
        <v>5.461056401074306</v>
      </c>
      <c r="AM56" s="50"/>
      <c r="AO56" s="50"/>
      <c r="AQ56" s="220"/>
      <c r="AR56"/>
      <c r="AS56" s="327"/>
      <c r="AT56" s="328"/>
      <c r="AU56" s="328"/>
    </row>
    <row r="57" spans="1:47" ht="13.5">
      <c r="A57" s="56" t="s">
        <v>8</v>
      </c>
      <c r="B57" s="56"/>
      <c r="C57" s="56"/>
      <c r="D57" s="72">
        <v>0</v>
      </c>
      <c r="E57" s="72">
        <v>0</v>
      </c>
      <c r="F57" s="72">
        <v>0</v>
      </c>
      <c r="G57" s="72">
        <v>0</v>
      </c>
      <c r="H57" s="72">
        <v>0</v>
      </c>
      <c r="I57" s="72">
        <v>0</v>
      </c>
      <c r="J57" s="72">
        <v>0</v>
      </c>
      <c r="K57" s="72">
        <v>0</v>
      </c>
      <c r="L57" s="72">
        <v>0</v>
      </c>
      <c r="M57" s="72">
        <v>0</v>
      </c>
      <c r="N57" s="72">
        <v>0</v>
      </c>
      <c r="O57" s="72">
        <v>0</v>
      </c>
      <c r="P57" s="72">
        <v>0</v>
      </c>
      <c r="Q57" s="72">
        <v>0</v>
      </c>
      <c r="R57" s="72">
        <v>0</v>
      </c>
      <c r="S57" s="56" t="s">
        <v>8</v>
      </c>
      <c r="T57" s="56"/>
      <c r="U57" s="56"/>
      <c r="V57" s="72">
        <v>0</v>
      </c>
      <c r="W57" s="72">
        <v>0</v>
      </c>
      <c r="X57" s="72">
        <v>0</v>
      </c>
      <c r="Y57" s="72">
        <v>0</v>
      </c>
      <c r="Z57" s="72">
        <v>0</v>
      </c>
      <c r="AA57" s="72">
        <v>0</v>
      </c>
      <c r="AB57" s="72">
        <v>0</v>
      </c>
      <c r="AC57" s="72">
        <v>0</v>
      </c>
      <c r="AD57" s="72">
        <v>0</v>
      </c>
      <c r="AE57" s="217">
        <v>0</v>
      </c>
      <c r="AF57" s="217">
        <v>0</v>
      </c>
      <c r="AG57" s="217">
        <v>0</v>
      </c>
      <c r="AH57" s="217">
        <v>0</v>
      </c>
      <c r="AI57" s="217">
        <v>0</v>
      </c>
      <c r="AJ57" s="322">
        <f t="shared" si="0"/>
        <v>0</v>
      </c>
      <c r="AK57" s="323">
        <v>0</v>
      </c>
      <c r="AL57" s="239"/>
      <c r="AO57" s="50"/>
      <c r="AQ57" s="220"/>
      <c r="AT57" s="328"/>
      <c r="AU57" s="328"/>
    </row>
    <row r="58" spans="1:47" ht="14.25" thickBot="1">
      <c r="A58" s="68" t="s">
        <v>16</v>
      </c>
      <c r="B58" s="68"/>
      <c r="C58" s="68"/>
      <c r="D58" s="39">
        <v>0</v>
      </c>
      <c r="E58" s="39">
        <v>0</v>
      </c>
      <c r="F58" s="39">
        <v>45</v>
      </c>
      <c r="G58" s="39">
        <v>19</v>
      </c>
      <c r="H58" s="39">
        <v>53</v>
      </c>
      <c r="I58" s="39">
        <v>37</v>
      </c>
      <c r="J58" s="39">
        <v>69</v>
      </c>
      <c r="K58" s="39">
        <v>124</v>
      </c>
      <c r="L58" s="39">
        <v>124</v>
      </c>
      <c r="M58" s="39">
        <v>166</v>
      </c>
      <c r="N58" s="39">
        <v>166</v>
      </c>
      <c r="O58" s="39">
        <v>230</v>
      </c>
      <c r="P58" s="39">
        <v>268</v>
      </c>
      <c r="Q58" s="39">
        <v>297</v>
      </c>
      <c r="R58" s="39">
        <v>424</v>
      </c>
      <c r="S58" s="68" t="s">
        <v>16</v>
      </c>
      <c r="T58" s="68"/>
      <c r="U58" s="68"/>
      <c r="V58" s="39">
        <v>368</v>
      </c>
      <c r="W58" s="39">
        <v>525</v>
      </c>
      <c r="X58" s="39">
        <v>521</v>
      </c>
      <c r="Y58" s="39">
        <v>557</v>
      </c>
      <c r="Z58" s="39">
        <v>680</v>
      </c>
      <c r="AA58" s="39">
        <v>741</v>
      </c>
      <c r="AB58" s="39">
        <v>836</v>
      </c>
      <c r="AC58" s="39">
        <v>969</v>
      </c>
      <c r="AD58" s="39">
        <v>1033</v>
      </c>
      <c r="AE58" s="39">
        <v>932</v>
      </c>
      <c r="AF58" s="39">
        <v>997</v>
      </c>
      <c r="AG58" s="39">
        <f>SUM(AG10,AG21,AG26,AG30,AG37,AG47,AG56)</f>
        <v>965</v>
      </c>
      <c r="AH58" s="39">
        <f>SUM(AH10,AH21,AH26,AH30,AH37,AH47,AH56)</f>
        <v>920</v>
      </c>
      <c r="AI58" s="39">
        <f>SUM(AI10,AI21,AI26,AI30,AI37,AI47,AI56)</f>
        <v>996</v>
      </c>
      <c r="AJ58" s="39">
        <f t="shared" si="0"/>
        <v>13062</v>
      </c>
      <c r="AK58" s="286">
        <v>100</v>
      </c>
      <c r="AL58" s="240">
        <v>10.261043072499746</v>
      </c>
      <c r="AM58" s="50"/>
      <c r="AO58" s="50"/>
      <c r="AQ58" s="220"/>
      <c r="AS58" s="325"/>
      <c r="AT58" s="328"/>
      <c r="AU58" s="328"/>
    </row>
    <row r="59" spans="3:46" ht="30" customHeight="1">
      <c r="C59" s="491" t="s">
        <v>293</v>
      </c>
      <c r="D59" s="491"/>
      <c r="E59" s="491"/>
      <c r="F59" s="491"/>
      <c r="G59" s="491"/>
      <c r="H59" s="491"/>
      <c r="I59" s="491"/>
      <c r="J59" s="491"/>
      <c r="K59" s="491"/>
      <c r="L59" s="491"/>
      <c r="M59" s="491"/>
      <c r="N59" s="491"/>
      <c r="O59" s="491"/>
      <c r="P59" s="491"/>
      <c r="Q59" s="491"/>
      <c r="AM59" s="361"/>
      <c r="AN59" s="362"/>
      <c r="AO59" s="361"/>
      <c r="AP59" s="408"/>
      <c r="AQ59" s="362"/>
      <c r="AR59" s="362"/>
      <c r="AS59" s="325"/>
      <c r="AT59" s="363"/>
    </row>
    <row r="60" ht="13.5">
      <c r="AM60" s="50"/>
    </row>
    <row r="63" spans="1:46" s="71" customFormat="1" ht="13.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57"/>
      <c r="AF63" s="57"/>
      <c r="AG63" s="57"/>
      <c r="AH63" s="57"/>
      <c r="AI63" s="57"/>
      <c r="AJ63" s="57"/>
      <c r="AK63" s="57"/>
      <c r="AL63" s="57"/>
      <c r="AM63" s="3"/>
      <c r="AN63" s="3"/>
      <c r="AO63" s="3"/>
      <c r="AP63" s="270"/>
      <c r="AQ63" s="3"/>
      <c r="AR63" s="3"/>
      <c r="AS63" s="3"/>
      <c r="AT63" s="3"/>
    </row>
  </sheetData>
  <sheetProtection/>
  <mergeCells count="1">
    <mergeCell ref="C59:Q59"/>
  </mergeCells>
  <printOptions horizontalCentered="1"/>
  <pageMargins left="0.6692913385826772" right="0.5511811023622047" top="0.8661417322834646" bottom="0.5511811023622047" header="0.35433070866141736" footer="0.35433070866141736"/>
  <pageSetup horizontalDpi="600" verticalDpi="600" orientation="portrait" paperSize="9" scale="89" r:id="rId1"/>
  <colBreaks count="1" manualBreakCount="1">
    <brk id="18" max="58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BB6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875" style="10" customWidth="1"/>
    <col min="2" max="2" width="1.37890625" style="10" customWidth="1"/>
    <col min="3" max="3" width="11.25390625" style="10" customWidth="1"/>
    <col min="4" max="18" width="4.375" style="10" customWidth="1"/>
    <col min="19" max="19" width="10.875" style="10" customWidth="1"/>
    <col min="20" max="20" width="1.37890625" style="10" customWidth="1"/>
    <col min="21" max="21" width="11.25390625" style="10" customWidth="1"/>
    <col min="22" max="30" width="4.375" style="10" customWidth="1"/>
    <col min="31" max="35" width="4.375" style="208" customWidth="1"/>
    <col min="36" max="36" width="5.00390625" style="208" customWidth="1"/>
    <col min="37" max="37" width="6.75390625" style="208" customWidth="1"/>
    <col min="38" max="38" width="8.75390625" style="208" customWidth="1"/>
    <col min="39" max="39" width="9.125" style="3" bestFit="1" customWidth="1"/>
    <col min="40" max="40" width="9.00390625" style="3" customWidth="1"/>
    <col min="41" max="41" width="9.125" style="3" bestFit="1" customWidth="1"/>
    <col min="42" max="42" width="11.625" style="270" bestFit="1" customWidth="1"/>
    <col min="43" max="43" width="9.125" style="3" bestFit="1" customWidth="1"/>
    <col min="44" max="44" width="9.00390625" style="3" customWidth="1"/>
    <col min="45" max="45" width="15.00390625" style="3" bestFit="1" customWidth="1"/>
    <col min="46" max="16384" width="9.00390625" style="3" customWidth="1"/>
  </cols>
  <sheetData>
    <row r="1" spans="1:21" ht="21" customHeight="1" thickBot="1">
      <c r="A1" s="31" t="s">
        <v>161</v>
      </c>
      <c r="B1" s="18"/>
      <c r="C1" s="18"/>
      <c r="S1" s="31"/>
      <c r="T1" s="18"/>
      <c r="U1" s="18"/>
    </row>
    <row r="2" spans="1:45" ht="14.25" thickBot="1">
      <c r="A2" s="68" t="s">
        <v>118</v>
      </c>
      <c r="B2" s="13"/>
      <c r="C2" s="13" t="s">
        <v>119</v>
      </c>
      <c r="D2" s="4">
        <v>1985</v>
      </c>
      <c r="E2" s="4">
        <v>1986</v>
      </c>
      <c r="F2" s="4">
        <v>1987</v>
      </c>
      <c r="G2" s="4">
        <v>1988</v>
      </c>
      <c r="H2" s="4">
        <v>1989</v>
      </c>
      <c r="I2" s="4">
        <v>1990</v>
      </c>
      <c r="J2" s="4">
        <v>1991</v>
      </c>
      <c r="K2" s="4">
        <v>1992</v>
      </c>
      <c r="L2" s="4">
        <v>1993</v>
      </c>
      <c r="M2" s="4">
        <v>1994</v>
      </c>
      <c r="N2" s="4">
        <v>1995</v>
      </c>
      <c r="O2" s="4">
        <v>1996</v>
      </c>
      <c r="P2" s="4">
        <v>1997</v>
      </c>
      <c r="Q2" s="4">
        <v>1998</v>
      </c>
      <c r="R2" s="4">
        <v>1999</v>
      </c>
      <c r="S2" s="68" t="s">
        <v>118</v>
      </c>
      <c r="T2" s="13"/>
      <c r="U2" s="13" t="s">
        <v>119</v>
      </c>
      <c r="V2" s="4">
        <v>2000</v>
      </c>
      <c r="W2" s="4">
        <v>2001</v>
      </c>
      <c r="X2" s="4">
        <v>2002</v>
      </c>
      <c r="Y2" s="4">
        <v>2003</v>
      </c>
      <c r="Z2" s="4">
        <v>2004</v>
      </c>
      <c r="AA2" s="4">
        <v>2005</v>
      </c>
      <c r="AB2" s="4">
        <v>2006</v>
      </c>
      <c r="AC2" s="4">
        <v>2007</v>
      </c>
      <c r="AD2" s="4">
        <v>2008</v>
      </c>
      <c r="AE2" s="4">
        <v>2009</v>
      </c>
      <c r="AF2" s="4">
        <v>2010</v>
      </c>
      <c r="AG2" s="4">
        <v>2011</v>
      </c>
      <c r="AH2" s="4">
        <v>2012</v>
      </c>
      <c r="AI2" s="4">
        <v>2013</v>
      </c>
      <c r="AJ2" s="4" t="s">
        <v>16</v>
      </c>
      <c r="AK2" s="5" t="s">
        <v>73</v>
      </c>
      <c r="AL2" s="224" t="s">
        <v>120</v>
      </c>
      <c r="AS2" s="413"/>
    </row>
    <row r="3" spans="1:46" ht="13.5">
      <c r="A3" s="25" t="s">
        <v>121</v>
      </c>
      <c r="B3" s="25"/>
      <c r="C3" s="25" t="s">
        <v>24</v>
      </c>
      <c r="D3" s="60">
        <v>0</v>
      </c>
      <c r="E3" s="60">
        <v>0</v>
      </c>
      <c r="F3" s="60">
        <v>0</v>
      </c>
      <c r="G3" s="60">
        <v>0</v>
      </c>
      <c r="H3" s="60">
        <v>0</v>
      </c>
      <c r="I3" s="60">
        <v>0</v>
      </c>
      <c r="J3" s="60">
        <v>0</v>
      </c>
      <c r="K3" s="60">
        <v>1</v>
      </c>
      <c r="L3" s="60">
        <v>1</v>
      </c>
      <c r="M3" s="60">
        <v>1</v>
      </c>
      <c r="N3" s="60">
        <v>0</v>
      </c>
      <c r="O3" s="60">
        <v>0</v>
      </c>
      <c r="P3" s="60">
        <v>0</v>
      </c>
      <c r="Q3" s="60">
        <v>0</v>
      </c>
      <c r="R3" s="60">
        <v>0</v>
      </c>
      <c r="S3" s="25" t="s">
        <v>121</v>
      </c>
      <c r="T3" s="25"/>
      <c r="U3" s="25" t="s">
        <v>24</v>
      </c>
      <c r="V3" s="60">
        <v>0</v>
      </c>
      <c r="W3" s="60">
        <v>0</v>
      </c>
      <c r="X3" s="60">
        <v>0</v>
      </c>
      <c r="Y3" s="60">
        <v>0</v>
      </c>
      <c r="Z3" s="60">
        <v>0</v>
      </c>
      <c r="AA3" s="60">
        <v>0</v>
      </c>
      <c r="AB3" s="60">
        <v>2</v>
      </c>
      <c r="AC3" s="60">
        <v>0</v>
      </c>
      <c r="AD3" s="60">
        <v>1</v>
      </c>
      <c r="AE3" s="60">
        <v>2</v>
      </c>
      <c r="AF3" s="60">
        <v>0</v>
      </c>
      <c r="AG3" s="60">
        <v>2</v>
      </c>
      <c r="AH3" s="60">
        <v>1</v>
      </c>
      <c r="AI3" s="60">
        <v>0</v>
      </c>
      <c r="AJ3" s="58">
        <f>SUM(D3:R3,V3:AI3)</f>
        <v>11</v>
      </c>
      <c r="AK3" s="318">
        <v>0.4</v>
      </c>
      <c r="AL3" s="230">
        <v>0.20254096851408582</v>
      </c>
      <c r="AO3" s="50"/>
      <c r="AQ3" s="220"/>
      <c r="AR3" s="324"/>
      <c r="AS3" s="325"/>
      <c r="AT3" s="328"/>
    </row>
    <row r="4" spans="1:46" ht="13.5">
      <c r="A4" s="25" t="s">
        <v>12</v>
      </c>
      <c r="B4" s="25"/>
      <c r="C4" s="25" t="s">
        <v>25</v>
      </c>
      <c r="D4" s="60">
        <v>0</v>
      </c>
      <c r="E4" s="60">
        <v>0</v>
      </c>
      <c r="F4" s="60">
        <v>0</v>
      </c>
      <c r="G4" s="60">
        <v>0</v>
      </c>
      <c r="H4" s="60">
        <v>0</v>
      </c>
      <c r="I4" s="60">
        <v>0</v>
      </c>
      <c r="J4" s="60">
        <v>0</v>
      </c>
      <c r="K4" s="60">
        <v>0</v>
      </c>
      <c r="L4" s="60">
        <v>0</v>
      </c>
      <c r="M4" s="60">
        <v>0</v>
      </c>
      <c r="N4" s="60">
        <v>0</v>
      </c>
      <c r="O4" s="60">
        <v>0</v>
      </c>
      <c r="P4" s="60">
        <v>0</v>
      </c>
      <c r="Q4" s="60">
        <v>0</v>
      </c>
      <c r="R4" s="60">
        <v>0</v>
      </c>
      <c r="S4" s="25" t="s">
        <v>12</v>
      </c>
      <c r="T4" s="25"/>
      <c r="U4" s="25" t="s">
        <v>25</v>
      </c>
      <c r="V4" s="60">
        <v>0</v>
      </c>
      <c r="W4" s="60">
        <v>0</v>
      </c>
      <c r="X4" s="60">
        <v>0</v>
      </c>
      <c r="Y4" s="60">
        <v>0</v>
      </c>
      <c r="Z4" s="60">
        <v>0</v>
      </c>
      <c r="AA4" s="60">
        <v>0</v>
      </c>
      <c r="AB4" s="60">
        <v>1</v>
      </c>
      <c r="AC4" s="60">
        <v>0</v>
      </c>
      <c r="AD4" s="60">
        <v>0</v>
      </c>
      <c r="AE4" s="60">
        <v>0</v>
      </c>
      <c r="AF4" s="60">
        <v>0</v>
      </c>
      <c r="AG4" s="60">
        <v>0</v>
      </c>
      <c r="AH4" s="60">
        <v>0</v>
      </c>
      <c r="AI4" s="60">
        <v>0</v>
      </c>
      <c r="AJ4" s="58">
        <f aca="true" t="shared" si="0" ref="AJ4:AJ57">SUM(D4:R4,V4:AI4)</f>
        <v>1</v>
      </c>
      <c r="AK4" s="318">
        <v>0.03636363636363636</v>
      </c>
      <c r="AL4" s="230">
        <v>0.0749063670411985</v>
      </c>
      <c r="AO4" s="50"/>
      <c r="AQ4" s="220"/>
      <c r="AR4" s="324"/>
      <c r="AS4" s="325"/>
      <c r="AT4" s="328"/>
    </row>
    <row r="5" spans="1:46" ht="13.5">
      <c r="A5" s="25"/>
      <c r="B5" s="25"/>
      <c r="C5" s="25" t="s">
        <v>26</v>
      </c>
      <c r="D5" s="60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25"/>
      <c r="T5" s="25"/>
      <c r="U5" s="25" t="s">
        <v>26</v>
      </c>
      <c r="V5" s="60">
        <v>0</v>
      </c>
      <c r="W5" s="60">
        <v>1</v>
      </c>
      <c r="X5" s="60">
        <v>0</v>
      </c>
      <c r="Y5" s="60">
        <v>0</v>
      </c>
      <c r="Z5" s="60">
        <v>0</v>
      </c>
      <c r="AA5" s="60">
        <v>0</v>
      </c>
      <c r="AB5" s="60">
        <v>0</v>
      </c>
      <c r="AC5" s="60">
        <v>0</v>
      </c>
      <c r="AD5" s="60">
        <v>0</v>
      </c>
      <c r="AE5" s="60">
        <v>0</v>
      </c>
      <c r="AF5" s="60">
        <v>0</v>
      </c>
      <c r="AG5" s="60">
        <v>0</v>
      </c>
      <c r="AH5" s="60">
        <v>0</v>
      </c>
      <c r="AI5" s="60">
        <v>1</v>
      </c>
      <c r="AJ5" s="58">
        <f t="shared" si="0"/>
        <v>2</v>
      </c>
      <c r="AK5" s="318">
        <v>0.07272727272727272</v>
      </c>
      <c r="AL5" s="230">
        <v>0.15444015444015444</v>
      </c>
      <c r="AO5" s="50"/>
      <c r="AQ5" s="220"/>
      <c r="AR5" s="324"/>
      <c r="AS5" s="325"/>
      <c r="AT5" s="328"/>
    </row>
    <row r="6" spans="1:46" ht="13.5">
      <c r="A6" s="25"/>
      <c r="B6" s="25"/>
      <c r="C6" s="25" t="s">
        <v>27</v>
      </c>
      <c r="D6" s="60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1</v>
      </c>
      <c r="S6" s="25"/>
      <c r="T6" s="25"/>
      <c r="U6" s="25" t="s">
        <v>27</v>
      </c>
      <c r="V6" s="60">
        <v>0</v>
      </c>
      <c r="W6" s="60">
        <v>0</v>
      </c>
      <c r="X6" s="60">
        <v>2</v>
      </c>
      <c r="Y6" s="60">
        <v>1</v>
      </c>
      <c r="Z6" s="60">
        <v>0</v>
      </c>
      <c r="AA6" s="60">
        <v>1</v>
      </c>
      <c r="AB6" s="60">
        <v>0</v>
      </c>
      <c r="AC6" s="60">
        <v>1</v>
      </c>
      <c r="AD6" s="60">
        <v>0</v>
      </c>
      <c r="AE6" s="60">
        <v>0</v>
      </c>
      <c r="AF6" s="60">
        <v>0</v>
      </c>
      <c r="AG6" s="60">
        <v>0</v>
      </c>
      <c r="AH6" s="60">
        <v>0</v>
      </c>
      <c r="AI6" s="60">
        <v>1</v>
      </c>
      <c r="AJ6" s="58">
        <f t="shared" si="0"/>
        <v>7</v>
      </c>
      <c r="AK6" s="318">
        <v>0.2545454545454546</v>
      </c>
      <c r="AL6" s="230">
        <v>0.3006872852233677</v>
      </c>
      <c r="AO6" s="50"/>
      <c r="AQ6" s="220"/>
      <c r="AR6" s="324"/>
      <c r="AS6" s="325"/>
      <c r="AT6" s="328"/>
    </row>
    <row r="7" spans="1:46" ht="13.5">
      <c r="A7" s="25"/>
      <c r="B7" s="25"/>
      <c r="C7" s="25" t="s">
        <v>28</v>
      </c>
      <c r="D7" s="60">
        <v>0</v>
      </c>
      <c r="E7" s="60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1</v>
      </c>
      <c r="L7" s="60">
        <v>1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25"/>
      <c r="T7" s="25"/>
      <c r="U7" s="25" t="s">
        <v>28</v>
      </c>
      <c r="V7" s="60">
        <v>0</v>
      </c>
      <c r="W7" s="60">
        <v>0</v>
      </c>
      <c r="X7" s="60">
        <v>0</v>
      </c>
      <c r="Y7" s="60">
        <v>0</v>
      </c>
      <c r="Z7" s="60">
        <v>0</v>
      </c>
      <c r="AA7" s="60">
        <v>0</v>
      </c>
      <c r="AB7" s="60">
        <v>0</v>
      </c>
      <c r="AC7" s="60">
        <v>0</v>
      </c>
      <c r="AD7" s="60">
        <v>0</v>
      </c>
      <c r="AE7" s="60">
        <v>0</v>
      </c>
      <c r="AF7" s="60">
        <v>0</v>
      </c>
      <c r="AG7" s="60">
        <v>0</v>
      </c>
      <c r="AH7" s="60">
        <v>0</v>
      </c>
      <c r="AI7" s="60">
        <v>0</v>
      </c>
      <c r="AJ7" s="58">
        <f t="shared" si="0"/>
        <v>2</v>
      </c>
      <c r="AK7" s="318">
        <v>0.07272727272727272</v>
      </c>
      <c r="AL7" s="230">
        <v>0.19047619047619047</v>
      </c>
      <c r="AO7" s="50"/>
      <c r="AQ7" s="220"/>
      <c r="AR7" s="324"/>
      <c r="AS7" s="325"/>
      <c r="AT7" s="328"/>
    </row>
    <row r="8" spans="1:46" ht="13.5">
      <c r="A8" s="25"/>
      <c r="B8" s="25"/>
      <c r="C8" s="25" t="s">
        <v>29</v>
      </c>
      <c r="D8" s="60">
        <v>0</v>
      </c>
      <c r="E8" s="60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1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25"/>
      <c r="T8" s="25"/>
      <c r="U8" s="25" t="s">
        <v>29</v>
      </c>
      <c r="V8" s="60">
        <v>0</v>
      </c>
      <c r="W8" s="60">
        <v>0</v>
      </c>
      <c r="X8" s="60">
        <v>0</v>
      </c>
      <c r="Y8" s="60">
        <v>0</v>
      </c>
      <c r="Z8" s="60">
        <v>0</v>
      </c>
      <c r="AA8" s="60">
        <v>0</v>
      </c>
      <c r="AB8" s="60">
        <v>0</v>
      </c>
      <c r="AC8" s="60">
        <v>0</v>
      </c>
      <c r="AD8" s="60">
        <v>0</v>
      </c>
      <c r="AE8" s="60">
        <v>0</v>
      </c>
      <c r="AF8" s="60">
        <v>0</v>
      </c>
      <c r="AG8" s="60">
        <v>0</v>
      </c>
      <c r="AH8" s="60">
        <v>0</v>
      </c>
      <c r="AI8" s="60">
        <v>0</v>
      </c>
      <c r="AJ8" s="58">
        <f t="shared" si="0"/>
        <v>1</v>
      </c>
      <c r="AK8" s="318">
        <v>0.03636363636363636</v>
      </c>
      <c r="AL8" s="230">
        <v>0.08764241893076248</v>
      </c>
      <c r="AO8" s="50"/>
      <c r="AQ8" s="220"/>
      <c r="AR8" s="324"/>
      <c r="AS8" s="325"/>
      <c r="AT8" s="328"/>
    </row>
    <row r="9" spans="1:46" ht="13.5">
      <c r="A9" s="25"/>
      <c r="B9" s="25"/>
      <c r="C9" s="23" t="s">
        <v>30</v>
      </c>
      <c r="D9" s="60">
        <v>0</v>
      </c>
      <c r="E9" s="60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1</v>
      </c>
      <c r="N9" s="60">
        <v>1</v>
      </c>
      <c r="O9" s="60">
        <v>1</v>
      </c>
      <c r="P9" s="60">
        <v>2</v>
      </c>
      <c r="Q9" s="60">
        <v>0</v>
      </c>
      <c r="R9" s="60">
        <v>0</v>
      </c>
      <c r="S9" s="25"/>
      <c r="T9" s="25"/>
      <c r="U9" s="23" t="s">
        <v>30</v>
      </c>
      <c r="V9" s="60">
        <v>1</v>
      </c>
      <c r="W9" s="60">
        <v>0</v>
      </c>
      <c r="X9" s="60">
        <v>2</v>
      </c>
      <c r="Y9" s="60">
        <v>0</v>
      </c>
      <c r="Z9" s="60">
        <v>0</v>
      </c>
      <c r="AA9" s="60">
        <v>1</v>
      </c>
      <c r="AB9" s="60">
        <v>1</v>
      </c>
      <c r="AC9" s="60">
        <v>0</v>
      </c>
      <c r="AD9" s="60">
        <v>1</v>
      </c>
      <c r="AE9" s="60">
        <v>0</v>
      </c>
      <c r="AF9" s="60">
        <v>0</v>
      </c>
      <c r="AG9" s="60">
        <v>0</v>
      </c>
      <c r="AH9" s="60">
        <v>0</v>
      </c>
      <c r="AI9" s="60">
        <v>1</v>
      </c>
      <c r="AJ9" s="58">
        <f t="shared" si="0"/>
        <v>12</v>
      </c>
      <c r="AK9" s="294">
        <v>0.4363636363636364</v>
      </c>
      <c r="AL9" s="237">
        <v>0.6166495375128469</v>
      </c>
      <c r="AO9" s="50"/>
      <c r="AQ9" s="220"/>
      <c r="AR9" s="324"/>
      <c r="AS9" s="325"/>
      <c r="AT9" s="328"/>
    </row>
    <row r="10" spans="1:46" ht="13.5">
      <c r="A10" s="23"/>
      <c r="B10" s="23"/>
      <c r="C10" s="30" t="s">
        <v>122</v>
      </c>
      <c r="D10" s="76">
        <v>0</v>
      </c>
      <c r="E10" s="76">
        <v>0</v>
      </c>
      <c r="F10" s="76">
        <v>0</v>
      </c>
      <c r="G10" s="76">
        <v>0</v>
      </c>
      <c r="H10" s="76">
        <v>0</v>
      </c>
      <c r="I10" s="76">
        <v>0</v>
      </c>
      <c r="J10" s="76">
        <v>0</v>
      </c>
      <c r="K10" s="76">
        <v>3</v>
      </c>
      <c r="L10" s="76">
        <v>2</v>
      </c>
      <c r="M10" s="76">
        <v>2</v>
      </c>
      <c r="N10" s="76">
        <v>1</v>
      </c>
      <c r="O10" s="76">
        <v>1</v>
      </c>
      <c r="P10" s="76">
        <v>2</v>
      </c>
      <c r="Q10" s="76">
        <v>0</v>
      </c>
      <c r="R10" s="76">
        <v>1</v>
      </c>
      <c r="S10" s="23"/>
      <c r="T10" s="23"/>
      <c r="U10" s="30" t="s">
        <v>122</v>
      </c>
      <c r="V10" s="76">
        <v>1</v>
      </c>
      <c r="W10" s="76">
        <v>1</v>
      </c>
      <c r="X10" s="76">
        <v>4</v>
      </c>
      <c r="Y10" s="76">
        <v>1</v>
      </c>
      <c r="Z10" s="76">
        <v>0</v>
      </c>
      <c r="AA10" s="76">
        <v>2</v>
      </c>
      <c r="AB10" s="76">
        <v>4</v>
      </c>
      <c r="AC10" s="76">
        <v>1</v>
      </c>
      <c r="AD10" s="76">
        <v>2</v>
      </c>
      <c r="AE10" s="76">
        <v>2</v>
      </c>
      <c r="AF10" s="76">
        <v>0</v>
      </c>
      <c r="AG10" s="76">
        <f>SUM(AG3:AG9)</f>
        <v>2</v>
      </c>
      <c r="AH10" s="76">
        <f>SUM(AH3:AH9)</f>
        <v>1</v>
      </c>
      <c r="AI10" s="76">
        <v>3</v>
      </c>
      <c r="AJ10" s="76">
        <f t="shared" si="0"/>
        <v>36</v>
      </c>
      <c r="AK10" s="231">
        <v>1.309090909090909</v>
      </c>
      <c r="AL10" s="232">
        <v>0.24783147459727387</v>
      </c>
      <c r="AM10" s="50"/>
      <c r="AO10" s="50"/>
      <c r="AQ10" s="220"/>
      <c r="AR10" s="324"/>
      <c r="AS10" s="326"/>
      <c r="AT10" s="328"/>
    </row>
    <row r="11" spans="1:46" ht="13.5">
      <c r="A11" s="25" t="s">
        <v>123</v>
      </c>
      <c r="B11" s="25"/>
      <c r="C11" s="25" t="s">
        <v>31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  <c r="I11" s="60">
        <v>2</v>
      </c>
      <c r="J11" s="60">
        <v>42</v>
      </c>
      <c r="K11" s="60">
        <v>70</v>
      </c>
      <c r="L11" s="60">
        <v>32</v>
      </c>
      <c r="M11" s="60">
        <v>29</v>
      </c>
      <c r="N11" s="60">
        <v>19</v>
      </c>
      <c r="O11" s="60">
        <v>18</v>
      </c>
      <c r="P11" s="60">
        <v>18</v>
      </c>
      <c r="Q11" s="60">
        <v>9</v>
      </c>
      <c r="R11" s="60">
        <v>10</v>
      </c>
      <c r="S11" s="25" t="s">
        <v>123</v>
      </c>
      <c r="T11" s="25"/>
      <c r="U11" s="25" t="s">
        <v>31</v>
      </c>
      <c r="V11" s="60">
        <v>5</v>
      </c>
      <c r="W11" s="60">
        <v>6</v>
      </c>
      <c r="X11" s="60">
        <v>6</v>
      </c>
      <c r="Y11" s="60">
        <v>2</v>
      </c>
      <c r="Z11" s="60">
        <v>3</v>
      </c>
      <c r="AA11" s="60">
        <v>3</v>
      </c>
      <c r="AB11" s="60">
        <v>2</v>
      </c>
      <c r="AC11" s="60">
        <v>0</v>
      </c>
      <c r="AD11" s="60">
        <v>2</v>
      </c>
      <c r="AE11" s="60">
        <v>1</v>
      </c>
      <c r="AF11" s="60">
        <v>0</v>
      </c>
      <c r="AG11" s="60">
        <v>3</v>
      </c>
      <c r="AH11" s="60">
        <v>0</v>
      </c>
      <c r="AI11" s="60">
        <v>3</v>
      </c>
      <c r="AJ11" s="58">
        <f t="shared" si="0"/>
        <v>285</v>
      </c>
      <c r="AK11" s="318">
        <v>10.363636363636363</v>
      </c>
      <c r="AL11" s="230">
        <v>9.723643807574206</v>
      </c>
      <c r="AO11" s="50"/>
      <c r="AQ11" s="220"/>
      <c r="AR11" s="324"/>
      <c r="AS11" s="325"/>
      <c r="AT11" s="328"/>
    </row>
    <row r="12" spans="1:46" ht="13.5">
      <c r="A12" s="25" t="s">
        <v>13</v>
      </c>
      <c r="B12" s="25"/>
      <c r="C12" s="25" t="s">
        <v>32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  <c r="I12" s="60">
        <v>0</v>
      </c>
      <c r="J12" s="60">
        <v>3</v>
      </c>
      <c r="K12" s="60">
        <v>11</v>
      </c>
      <c r="L12" s="60">
        <v>4</v>
      </c>
      <c r="M12" s="60">
        <v>8</v>
      </c>
      <c r="N12" s="60">
        <v>3</v>
      </c>
      <c r="O12" s="60">
        <v>5</v>
      </c>
      <c r="P12" s="60">
        <v>4</v>
      </c>
      <c r="Q12" s="60">
        <v>6</v>
      </c>
      <c r="R12" s="60">
        <v>3</v>
      </c>
      <c r="S12" s="25" t="s">
        <v>13</v>
      </c>
      <c r="T12" s="25"/>
      <c r="U12" s="25" t="s">
        <v>32</v>
      </c>
      <c r="V12" s="60">
        <v>3</v>
      </c>
      <c r="W12" s="60">
        <v>2</v>
      </c>
      <c r="X12" s="60">
        <v>1</v>
      </c>
      <c r="Y12" s="60">
        <v>2</v>
      </c>
      <c r="Z12" s="60">
        <v>1</v>
      </c>
      <c r="AA12" s="60">
        <v>1</v>
      </c>
      <c r="AB12" s="60">
        <v>10</v>
      </c>
      <c r="AC12" s="60">
        <v>3</v>
      </c>
      <c r="AD12" s="60">
        <v>1</v>
      </c>
      <c r="AE12" s="60">
        <v>2</v>
      </c>
      <c r="AF12" s="60">
        <v>0</v>
      </c>
      <c r="AG12" s="60">
        <v>2</v>
      </c>
      <c r="AH12" s="60">
        <v>1</v>
      </c>
      <c r="AI12" s="60">
        <v>0</v>
      </c>
      <c r="AJ12" s="58">
        <f t="shared" si="0"/>
        <v>76</v>
      </c>
      <c r="AK12" s="318">
        <v>2.7636363636363637</v>
      </c>
      <c r="AL12" s="230">
        <v>3.826787512588117</v>
      </c>
      <c r="AO12" s="50"/>
      <c r="AQ12" s="220"/>
      <c r="AR12" s="324"/>
      <c r="AS12" s="325"/>
      <c r="AT12" s="328"/>
    </row>
    <row r="13" spans="1:46" ht="13.5">
      <c r="A13" s="25"/>
      <c r="B13" s="25"/>
      <c r="C13" s="25" t="s">
        <v>33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7</v>
      </c>
      <c r="L13" s="60">
        <v>3</v>
      </c>
      <c r="M13" s="60">
        <v>6</v>
      </c>
      <c r="N13" s="60">
        <v>3</v>
      </c>
      <c r="O13" s="60">
        <v>8</v>
      </c>
      <c r="P13" s="60">
        <v>0</v>
      </c>
      <c r="Q13" s="60">
        <v>5</v>
      </c>
      <c r="R13" s="60">
        <v>4</v>
      </c>
      <c r="S13" s="25"/>
      <c r="T13" s="25"/>
      <c r="U13" s="25" t="s">
        <v>33</v>
      </c>
      <c r="V13" s="60">
        <v>0</v>
      </c>
      <c r="W13" s="60">
        <v>1</v>
      </c>
      <c r="X13" s="60">
        <v>1</v>
      </c>
      <c r="Y13" s="60">
        <v>1</v>
      </c>
      <c r="Z13" s="60">
        <v>0</v>
      </c>
      <c r="AA13" s="60">
        <v>2</v>
      </c>
      <c r="AB13" s="60">
        <v>1</v>
      </c>
      <c r="AC13" s="60">
        <v>2</v>
      </c>
      <c r="AD13" s="60">
        <v>2</v>
      </c>
      <c r="AE13" s="60">
        <v>2</v>
      </c>
      <c r="AF13" s="60">
        <v>0</v>
      </c>
      <c r="AG13" s="60">
        <v>5</v>
      </c>
      <c r="AH13" s="60">
        <v>1</v>
      </c>
      <c r="AI13" s="60">
        <v>2</v>
      </c>
      <c r="AJ13" s="58">
        <f t="shared" si="0"/>
        <v>56</v>
      </c>
      <c r="AK13" s="318">
        <v>2.0363636363636366</v>
      </c>
      <c r="AL13" s="230">
        <v>2.82258064516129</v>
      </c>
      <c r="AO13" s="50"/>
      <c r="AQ13" s="220"/>
      <c r="AR13" s="324"/>
      <c r="AS13" s="325"/>
      <c r="AT13" s="328"/>
    </row>
    <row r="14" spans="1:46" ht="13.5">
      <c r="A14" s="25"/>
      <c r="B14" s="25"/>
      <c r="C14" s="25" t="s">
        <v>34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6</v>
      </c>
      <c r="K14" s="60">
        <v>12</v>
      </c>
      <c r="L14" s="60">
        <v>3</v>
      </c>
      <c r="M14" s="60">
        <v>5</v>
      </c>
      <c r="N14" s="60">
        <v>3</v>
      </c>
      <c r="O14" s="60">
        <v>1</v>
      </c>
      <c r="P14" s="60">
        <v>5</v>
      </c>
      <c r="Q14" s="60">
        <v>2</v>
      </c>
      <c r="R14" s="60">
        <v>2</v>
      </c>
      <c r="S14" s="25"/>
      <c r="T14" s="25"/>
      <c r="U14" s="25" t="s">
        <v>34</v>
      </c>
      <c r="V14" s="60">
        <v>2</v>
      </c>
      <c r="W14" s="60">
        <v>2</v>
      </c>
      <c r="X14" s="60">
        <v>4</v>
      </c>
      <c r="Y14" s="60">
        <v>1</v>
      </c>
      <c r="Z14" s="60">
        <v>4</v>
      </c>
      <c r="AA14" s="60">
        <v>7</v>
      </c>
      <c r="AB14" s="60">
        <v>5</v>
      </c>
      <c r="AC14" s="60">
        <v>1</v>
      </c>
      <c r="AD14" s="60">
        <v>2</v>
      </c>
      <c r="AE14" s="60">
        <v>1</v>
      </c>
      <c r="AF14" s="60">
        <v>1</v>
      </c>
      <c r="AG14" s="60">
        <v>4</v>
      </c>
      <c r="AH14" s="60">
        <v>4</v>
      </c>
      <c r="AI14" s="60">
        <v>6</v>
      </c>
      <c r="AJ14" s="58">
        <f t="shared" si="0"/>
        <v>83</v>
      </c>
      <c r="AK14" s="318">
        <v>3.018181818181818</v>
      </c>
      <c r="AL14" s="230">
        <v>1.1492661312655774</v>
      </c>
      <c r="AO14" s="50"/>
      <c r="AQ14" s="220"/>
      <c r="AR14" s="324"/>
      <c r="AS14" s="325"/>
      <c r="AT14" s="328"/>
    </row>
    <row r="15" spans="1:46" ht="13.5">
      <c r="A15" s="25"/>
      <c r="B15" s="25"/>
      <c r="C15" s="25" t="s">
        <v>35</v>
      </c>
      <c r="D15" s="60">
        <v>0</v>
      </c>
      <c r="E15" s="60">
        <v>0</v>
      </c>
      <c r="F15" s="60">
        <v>0</v>
      </c>
      <c r="G15" s="60">
        <v>0</v>
      </c>
      <c r="H15" s="60">
        <v>1</v>
      </c>
      <c r="I15" s="60">
        <v>0</v>
      </c>
      <c r="J15" s="60">
        <v>5</v>
      </c>
      <c r="K15" s="60">
        <v>36</v>
      </c>
      <c r="L15" s="60">
        <v>16</v>
      </c>
      <c r="M15" s="60">
        <v>7</v>
      </c>
      <c r="N15" s="60">
        <v>13</v>
      </c>
      <c r="O15" s="60">
        <v>16</v>
      </c>
      <c r="P15" s="60">
        <v>10</v>
      </c>
      <c r="Q15" s="60">
        <v>9</v>
      </c>
      <c r="R15" s="60">
        <v>12</v>
      </c>
      <c r="S15" s="25"/>
      <c r="T15" s="25"/>
      <c r="U15" s="25" t="s">
        <v>35</v>
      </c>
      <c r="V15" s="60">
        <v>9</v>
      </c>
      <c r="W15" s="60">
        <v>9</v>
      </c>
      <c r="X15" s="60">
        <v>4</v>
      </c>
      <c r="Y15" s="60">
        <v>10</v>
      </c>
      <c r="Z15" s="60">
        <v>7</v>
      </c>
      <c r="AA15" s="60">
        <v>6</v>
      </c>
      <c r="AB15" s="60">
        <v>8</v>
      </c>
      <c r="AC15" s="60">
        <v>2</v>
      </c>
      <c r="AD15" s="60">
        <v>2</v>
      </c>
      <c r="AE15" s="60">
        <v>5</v>
      </c>
      <c r="AF15" s="60">
        <v>8</v>
      </c>
      <c r="AG15" s="60">
        <v>8</v>
      </c>
      <c r="AH15" s="60">
        <v>3</v>
      </c>
      <c r="AI15" s="60">
        <v>5</v>
      </c>
      <c r="AJ15" s="58">
        <f t="shared" si="0"/>
        <v>211</v>
      </c>
      <c r="AK15" s="318">
        <v>7.672727272727273</v>
      </c>
      <c r="AL15" s="230">
        <v>3.407622739018088</v>
      </c>
      <c r="AO15" s="50"/>
      <c r="AQ15" s="220"/>
      <c r="AR15" s="324"/>
      <c r="AS15" s="325"/>
      <c r="AT15" s="328"/>
    </row>
    <row r="16" spans="1:46" ht="13.5">
      <c r="A16" s="25"/>
      <c r="B16" s="25"/>
      <c r="C16" s="25" t="s">
        <v>36</v>
      </c>
      <c r="D16" s="60">
        <v>0</v>
      </c>
      <c r="E16" s="60">
        <v>0</v>
      </c>
      <c r="F16" s="60">
        <v>7</v>
      </c>
      <c r="G16" s="60">
        <v>3</v>
      </c>
      <c r="H16" s="60">
        <v>20</v>
      </c>
      <c r="I16" s="60">
        <v>12</v>
      </c>
      <c r="J16" s="60">
        <v>16</v>
      </c>
      <c r="K16" s="60">
        <v>66</v>
      </c>
      <c r="L16" s="60">
        <v>45</v>
      </c>
      <c r="M16" s="60">
        <v>26</v>
      </c>
      <c r="N16" s="60">
        <v>30</v>
      </c>
      <c r="O16" s="60">
        <v>36</v>
      </c>
      <c r="P16" s="60">
        <v>29</v>
      </c>
      <c r="Q16" s="60">
        <v>38</v>
      </c>
      <c r="R16" s="60">
        <v>32</v>
      </c>
      <c r="S16" s="25"/>
      <c r="T16" s="25"/>
      <c r="U16" s="25" t="s">
        <v>36</v>
      </c>
      <c r="V16" s="60">
        <v>34</v>
      </c>
      <c r="W16" s="60">
        <v>38</v>
      </c>
      <c r="X16" s="60">
        <v>25</v>
      </c>
      <c r="Y16" s="60">
        <v>28</v>
      </c>
      <c r="Z16" s="60">
        <v>31</v>
      </c>
      <c r="AA16" s="60">
        <v>25</v>
      </c>
      <c r="AB16" s="60">
        <v>33</v>
      </c>
      <c r="AC16" s="60">
        <v>32</v>
      </c>
      <c r="AD16" s="60">
        <v>37</v>
      </c>
      <c r="AE16" s="60">
        <v>38</v>
      </c>
      <c r="AF16" s="60">
        <v>32</v>
      </c>
      <c r="AG16" s="60">
        <v>31</v>
      </c>
      <c r="AH16" s="60">
        <v>31</v>
      </c>
      <c r="AI16" s="60">
        <v>38</v>
      </c>
      <c r="AJ16" s="58">
        <f t="shared" si="0"/>
        <v>813</v>
      </c>
      <c r="AK16" s="318">
        <v>29.563636363636363</v>
      </c>
      <c r="AL16" s="230">
        <v>6.112781954887218</v>
      </c>
      <c r="AO16" s="50"/>
      <c r="AQ16" s="220"/>
      <c r="AR16" s="324"/>
      <c r="AS16" s="325"/>
      <c r="AT16" s="328"/>
    </row>
    <row r="17" spans="1:54" s="71" customFormat="1" ht="13.5">
      <c r="A17" s="25"/>
      <c r="B17" s="25"/>
      <c r="C17" s="25" t="s">
        <v>37</v>
      </c>
      <c r="D17" s="60">
        <v>0</v>
      </c>
      <c r="E17" s="60">
        <v>0</v>
      </c>
      <c r="F17" s="60">
        <v>2</v>
      </c>
      <c r="G17" s="60">
        <v>0</v>
      </c>
      <c r="H17" s="60">
        <v>0</v>
      </c>
      <c r="I17" s="60">
        <v>2</v>
      </c>
      <c r="J17" s="60">
        <v>6</v>
      </c>
      <c r="K17" s="60">
        <v>10</v>
      </c>
      <c r="L17" s="60">
        <v>10</v>
      </c>
      <c r="M17" s="60">
        <v>13</v>
      </c>
      <c r="N17" s="60">
        <v>6</v>
      </c>
      <c r="O17" s="60">
        <v>16</v>
      </c>
      <c r="P17" s="60">
        <v>13</v>
      </c>
      <c r="Q17" s="60">
        <v>9</v>
      </c>
      <c r="R17" s="60">
        <v>11</v>
      </c>
      <c r="S17" s="25"/>
      <c r="T17" s="25"/>
      <c r="U17" s="25" t="s">
        <v>37</v>
      </c>
      <c r="V17" s="60">
        <v>11</v>
      </c>
      <c r="W17" s="60">
        <v>8</v>
      </c>
      <c r="X17" s="60">
        <v>12</v>
      </c>
      <c r="Y17" s="60">
        <v>9</v>
      </c>
      <c r="Z17" s="60">
        <v>10</v>
      </c>
      <c r="AA17" s="60">
        <v>7</v>
      </c>
      <c r="AB17" s="60">
        <v>9</v>
      </c>
      <c r="AC17" s="60">
        <v>10</v>
      </c>
      <c r="AD17" s="60">
        <v>6</v>
      </c>
      <c r="AE17" s="60">
        <v>7</v>
      </c>
      <c r="AF17" s="60">
        <v>6</v>
      </c>
      <c r="AG17" s="60">
        <v>5</v>
      </c>
      <c r="AH17" s="60">
        <v>8</v>
      </c>
      <c r="AI17" s="60">
        <v>14</v>
      </c>
      <c r="AJ17" s="58">
        <f t="shared" si="0"/>
        <v>220</v>
      </c>
      <c r="AK17" s="318">
        <v>8</v>
      </c>
      <c r="AL17" s="230">
        <v>2.4231743584095167</v>
      </c>
      <c r="AM17" s="3"/>
      <c r="AN17" s="3"/>
      <c r="AO17" s="50"/>
      <c r="AP17" s="270"/>
      <c r="AQ17" s="220"/>
      <c r="AR17" s="324"/>
      <c r="AS17" s="325"/>
      <c r="AT17" s="328"/>
      <c r="AU17" s="3"/>
      <c r="AV17" s="3"/>
      <c r="AW17" s="3"/>
      <c r="AX17" s="3"/>
      <c r="AY17" s="3"/>
      <c r="AZ17" s="3"/>
      <c r="BA17" s="3"/>
      <c r="BB17" s="3"/>
    </row>
    <row r="18" spans="1:54" s="71" customFormat="1" ht="13.5">
      <c r="A18" s="25"/>
      <c r="B18" s="25"/>
      <c r="C18" s="25" t="s">
        <v>38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1</v>
      </c>
      <c r="J18" s="60">
        <v>0</v>
      </c>
      <c r="K18" s="60">
        <v>7</v>
      </c>
      <c r="L18" s="60">
        <v>3</v>
      </c>
      <c r="M18" s="60">
        <v>1</v>
      </c>
      <c r="N18" s="60">
        <v>0</v>
      </c>
      <c r="O18" s="60">
        <v>0</v>
      </c>
      <c r="P18" s="60">
        <v>1</v>
      </c>
      <c r="Q18" s="60">
        <v>0</v>
      </c>
      <c r="R18" s="60">
        <v>2</v>
      </c>
      <c r="S18" s="25"/>
      <c r="T18" s="25"/>
      <c r="U18" s="25" t="s">
        <v>38</v>
      </c>
      <c r="V18" s="60">
        <v>1</v>
      </c>
      <c r="W18" s="60">
        <v>1</v>
      </c>
      <c r="X18" s="60">
        <v>0</v>
      </c>
      <c r="Y18" s="60">
        <v>0</v>
      </c>
      <c r="Z18" s="60">
        <v>0</v>
      </c>
      <c r="AA18" s="60">
        <v>0</v>
      </c>
      <c r="AB18" s="60">
        <v>0</v>
      </c>
      <c r="AC18" s="60">
        <v>0</v>
      </c>
      <c r="AD18" s="60">
        <v>0</v>
      </c>
      <c r="AE18" s="60">
        <v>0</v>
      </c>
      <c r="AF18" s="60">
        <v>0</v>
      </c>
      <c r="AG18" s="60">
        <v>0</v>
      </c>
      <c r="AH18" s="60">
        <v>1</v>
      </c>
      <c r="AI18" s="60">
        <v>0</v>
      </c>
      <c r="AJ18" s="58">
        <f t="shared" si="0"/>
        <v>18</v>
      </c>
      <c r="AK18" s="318">
        <v>0.6545454545454545</v>
      </c>
      <c r="AL18" s="230">
        <v>0.7725321888412018</v>
      </c>
      <c r="AM18" s="3"/>
      <c r="AN18" s="3"/>
      <c r="AO18" s="50"/>
      <c r="AP18" s="270"/>
      <c r="AQ18" s="220"/>
      <c r="AR18" s="324"/>
      <c r="AS18" s="325"/>
      <c r="AT18" s="328"/>
      <c r="AU18" s="3"/>
      <c r="AV18" s="3"/>
      <c r="AW18" s="3"/>
      <c r="AX18" s="3"/>
      <c r="AY18" s="3"/>
      <c r="AZ18" s="3"/>
      <c r="BA18" s="3"/>
      <c r="BB18" s="3"/>
    </row>
    <row r="19" spans="1:46" ht="13.5">
      <c r="A19" s="25"/>
      <c r="B19" s="25"/>
      <c r="C19" s="25" t="s">
        <v>42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1</v>
      </c>
      <c r="J19" s="60">
        <v>4</v>
      </c>
      <c r="K19" s="60">
        <v>12</v>
      </c>
      <c r="L19" s="60">
        <v>6</v>
      </c>
      <c r="M19" s="60">
        <v>3</v>
      </c>
      <c r="N19" s="60">
        <v>2</v>
      </c>
      <c r="O19" s="60">
        <v>1</v>
      </c>
      <c r="P19" s="60">
        <v>6</v>
      </c>
      <c r="Q19" s="60">
        <v>4</v>
      </c>
      <c r="R19" s="60">
        <v>2</v>
      </c>
      <c r="S19" s="25"/>
      <c r="T19" s="25"/>
      <c r="U19" s="25" t="s">
        <v>42</v>
      </c>
      <c r="V19" s="60">
        <v>3</v>
      </c>
      <c r="W19" s="60">
        <v>3</v>
      </c>
      <c r="X19" s="60">
        <v>0</v>
      </c>
      <c r="Y19" s="60">
        <v>2</v>
      </c>
      <c r="Z19" s="60">
        <v>2</v>
      </c>
      <c r="AA19" s="60">
        <v>0</v>
      </c>
      <c r="AB19" s="60">
        <v>3</v>
      </c>
      <c r="AC19" s="60">
        <v>1</v>
      </c>
      <c r="AD19" s="60">
        <v>1</v>
      </c>
      <c r="AE19" s="60">
        <v>1</v>
      </c>
      <c r="AF19" s="60">
        <v>0</v>
      </c>
      <c r="AG19" s="60">
        <v>1</v>
      </c>
      <c r="AH19" s="60">
        <v>0</v>
      </c>
      <c r="AI19" s="60">
        <v>0</v>
      </c>
      <c r="AJ19" s="58">
        <f t="shared" si="0"/>
        <v>58</v>
      </c>
      <c r="AK19" s="318">
        <v>2.109090909090909</v>
      </c>
      <c r="AL19" s="230">
        <v>6.8476977567886665</v>
      </c>
      <c r="AO19" s="50"/>
      <c r="AQ19" s="220"/>
      <c r="AR19" s="324"/>
      <c r="AS19" s="325"/>
      <c r="AT19" s="328"/>
    </row>
    <row r="20" spans="1:46" ht="13.5">
      <c r="A20" s="25"/>
      <c r="B20" s="25"/>
      <c r="C20" s="23" t="s">
        <v>43</v>
      </c>
      <c r="D20" s="69">
        <v>0</v>
      </c>
      <c r="E20" s="69">
        <v>0</v>
      </c>
      <c r="F20" s="69">
        <v>0</v>
      </c>
      <c r="G20" s="69">
        <v>0</v>
      </c>
      <c r="H20" s="69">
        <v>3</v>
      </c>
      <c r="I20" s="69">
        <v>5</v>
      </c>
      <c r="J20" s="69">
        <v>26</v>
      </c>
      <c r="K20" s="69">
        <v>35</v>
      </c>
      <c r="L20" s="69">
        <v>5</v>
      </c>
      <c r="M20" s="69">
        <v>10</v>
      </c>
      <c r="N20" s="69">
        <v>9</v>
      </c>
      <c r="O20" s="69">
        <v>12</v>
      </c>
      <c r="P20" s="69">
        <v>6</v>
      </c>
      <c r="Q20" s="69">
        <v>11</v>
      </c>
      <c r="R20" s="69">
        <v>5</v>
      </c>
      <c r="S20" s="25"/>
      <c r="T20" s="25"/>
      <c r="U20" s="23" t="s">
        <v>43</v>
      </c>
      <c r="V20" s="69">
        <v>4</v>
      </c>
      <c r="W20" s="69">
        <v>3</v>
      </c>
      <c r="X20" s="69">
        <v>5</v>
      </c>
      <c r="Y20" s="69">
        <v>1</v>
      </c>
      <c r="Z20" s="69">
        <v>9</v>
      </c>
      <c r="AA20" s="69">
        <v>2</v>
      </c>
      <c r="AB20" s="69">
        <v>2</v>
      </c>
      <c r="AC20" s="69">
        <v>2</v>
      </c>
      <c r="AD20" s="69">
        <v>2</v>
      </c>
      <c r="AE20" s="69">
        <v>2</v>
      </c>
      <c r="AF20" s="69">
        <v>1</v>
      </c>
      <c r="AG20" s="69">
        <v>3</v>
      </c>
      <c r="AH20" s="69">
        <v>2</v>
      </c>
      <c r="AI20" s="69">
        <v>1</v>
      </c>
      <c r="AJ20" s="205">
        <f t="shared" si="0"/>
        <v>166</v>
      </c>
      <c r="AK20" s="294">
        <v>6.036363636363636</v>
      </c>
      <c r="AL20" s="237">
        <v>7.822808671065033</v>
      </c>
      <c r="AO20" s="50"/>
      <c r="AQ20" s="220"/>
      <c r="AR20" s="324"/>
      <c r="AS20" s="325"/>
      <c r="AT20" s="328"/>
    </row>
    <row r="21" spans="1:46" ht="13.5">
      <c r="A21" s="23"/>
      <c r="B21" s="23"/>
      <c r="C21" s="30" t="s">
        <v>122</v>
      </c>
      <c r="D21" s="73">
        <v>0</v>
      </c>
      <c r="E21" s="73">
        <v>0</v>
      </c>
      <c r="F21" s="73">
        <v>9</v>
      </c>
      <c r="G21" s="73">
        <v>3</v>
      </c>
      <c r="H21" s="73">
        <v>24</v>
      </c>
      <c r="I21" s="73">
        <v>23</v>
      </c>
      <c r="J21" s="73">
        <v>108</v>
      </c>
      <c r="K21" s="73">
        <v>266</v>
      </c>
      <c r="L21" s="73">
        <v>127</v>
      </c>
      <c r="M21" s="73">
        <v>108</v>
      </c>
      <c r="N21" s="73">
        <v>88</v>
      </c>
      <c r="O21" s="73">
        <v>113</v>
      </c>
      <c r="P21" s="73">
        <v>92</v>
      </c>
      <c r="Q21" s="73">
        <v>93</v>
      </c>
      <c r="R21" s="73">
        <v>83</v>
      </c>
      <c r="S21" s="23"/>
      <c r="T21" s="23"/>
      <c r="U21" s="30" t="s">
        <v>122</v>
      </c>
      <c r="V21" s="73">
        <v>72</v>
      </c>
      <c r="W21" s="73">
        <v>73</v>
      </c>
      <c r="X21" s="73">
        <v>58</v>
      </c>
      <c r="Y21" s="73">
        <v>56</v>
      </c>
      <c r="Z21" s="73">
        <v>67</v>
      </c>
      <c r="AA21" s="73">
        <v>53</v>
      </c>
      <c r="AB21" s="73">
        <v>73</v>
      </c>
      <c r="AC21" s="73">
        <v>53</v>
      </c>
      <c r="AD21" s="73">
        <v>55</v>
      </c>
      <c r="AE21" s="73">
        <v>59</v>
      </c>
      <c r="AF21" s="73">
        <v>48</v>
      </c>
      <c r="AG21" s="73">
        <f>SUM(AG11:AG20)</f>
        <v>62</v>
      </c>
      <c r="AH21" s="73">
        <f>SUM(AH11:AH20)</f>
        <v>51</v>
      </c>
      <c r="AI21" s="73">
        <v>69</v>
      </c>
      <c r="AJ21" s="73">
        <f t="shared" si="0"/>
        <v>1986</v>
      </c>
      <c r="AK21" s="231">
        <v>72.21818181818182</v>
      </c>
      <c r="AL21" s="232">
        <v>4.138103473423207</v>
      </c>
      <c r="AM21" s="50"/>
      <c r="AO21" s="50"/>
      <c r="AQ21" s="220"/>
      <c r="AR21" s="324"/>
      <c r="AS21" s="326"/>
      <c r="AT21" s="328"/>
    </row>
    <row r="22" spans="1:54" s="71" customFormat="1" ht="13.5">
      <c r="A22" s="25" t="s">
        <v>124</v>
      </c>
      <c r="B22" s="25"/>
      <c r="C22" s="25" t="s">
        <v>44</v>
      </c>
      <c r="D22" s="60">
        <v>0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60">
        <v>0</v>
      </c>
      <c r="K22" s="60">
        <v>1</v>
      </c>
      <c r="L22" s="60">
        <v>0</v>
      </c>
      <c r="M22" s="60">
        <v>3</v>
      </c>
      <c r="N22" s="60">
        <v>2</v>
      </c>
      <c r="O22" s="60">
        <v>1</v>
      </c>
      <c r="P22" s="60">
        <v>1</v>
      </c>
      <c r="Q22" s="60">
        <v>1</v>
      </c>
      <c r="R22" s="60">
        <v>2</v>
      </c>
      <c r="S22" s="25" t="s">
        <v>124</v>
      </c>
      <c r="T22" s="25"/>
      <c r="U22" s="25" t="s">
        <v>44</v>
      </c>
      <c r="V22" s="60">
        <v>2</v>
      </c>
      <c r="W22" s="60">
        <v>0</v>
      </c>
      <c r="X22" s="60">
        <v>1</v>
      </c>
      <c r="Y22" s="60">
        <v>0</v>
      </c>
      <c r="Z22" s="60">
        <v>0</v>
      </c>
      <c r="AA22" s="60">
        <v>1</v>
      </c>
      <c r="AB22" s="60">
        <v>4</v>
      </c>
      <c r="AC22" s="60">
        <v>3</v>
      </c>
      <c r="AD22" s="60">
        <v>1</v>
      </c>
      <c r="AE22" s="60">
        <v>0</v>
      </c>
      <c r="AF22" s="60">
        <v>0</v>
      </c>
      <c r="AG22" s="60">
        <v>4</v>
      </c>
      <c r="AH22" s="60">
        <v>0</v>
      </c>
      <c r="AI22" s="60">
        <v>0</v>
      </c>
      <c r="AJ22" s="58">
        <f t="shared" si="0"/>
        <v>27</v>
      </c>
      <c r="AK22" s="318">
        <v>0.9818181818181818</v>
      </c>
      <c r="AL22" s="230">
        <v>1.3164310092637739</v>
      </c>
      <c r="AM22" s="3"/>
      <c r="AN22" s="3"/>
      <c r="AO22" s="50"/>
      <c r="AP22" s="270"/>
      <c r="AQ22" s="220"/>
      <c r="AR22" s="324"/>
      <c r="AS22" s="325"/>
      <c r="AT22" s="328"/>
      <c r="AU22" s="3"/>
      <c r="AV22" s="3"/>
      <c r="AW22" s="3"/>
      <c r="AX22" s="3"/>
      <c r="AY22" s="3"/>
      <c r="AZ22" s="3"/>
      <c r="BA22" s="3"/>
      <c r="BB22" s="3"/>
    </row>
    <row r="23" spans="1:46" ht="13.5">
      <c r="A23" s="25"/>
      <c r="B23" s="25"/>
      <c r="C23" s="25" t="s">
        <v>45</v>
      </c>
      <c r="D23" s="60">
        <v>0</v>
      </c>
      <c r="E23" s="60">
        <v>0</v>
      </c>
      <c r="F23" s="60">
        <v>0</v>
      </c>
      <c r="G23" s="60">
        <v>0</v>
      </c>
      <c r="H23" s="60">
        <v>1</v>
      </c>
      <c r="I23" s="60">
        <v>0</v>
      </c>
      <c r="J23" s="60">
        <v>4</v>
      </c>
      <c r="K23" s="60">
        <v>5</v>
      </c>
      <c r="L23" s="60">
        <v>2</v>
      </c>
      <c r="M23" s="60">
        <v>1</v>
      </c>
      <c r="N23" s="60">
        <v>4</v>
      </c>
      <c r="O23" s="60">
        <v>6</v>
      </c>
      <c r="P23" s="60">
        <v>7</v>
      </c>
      <c r="Q23" s="60">
        <v>6</v>
      </c>
      <c r="R23" s="60">
        <v>4</v>
      </c>
      <c r="S23" s="25"/>
      <c r="T23" s="25"/>
      <c r="U23" s="25" t="s">
        <v>45</v>
      </c>
      <c r="V23" s="60">
        <v>2</v>
      </c>
      <c r="W23" s="60">
        <v>7</v>
      </c>
      <c r="X23" s="60">
        <v>1</v>
      </c>
      <c r="Y23" s="60">
        <v>4</v>
      </c>
      <c r="Z23" s="60">
        <v>6</v>
      </c>
      <c r="AA23" s="60">
        <v>10</v>
      </c>
      <c r="AB23" s="60">
        <v>4</v>
      </c>
      <c r="AC23" s="60">
        <v>7</v>
      </c>
      <c r="AD23" s="60">
        <v>6</v>
      </c>
      <c r="AE23" s="60">
        <v>3</v>
      </c>
      <c r="AF23" s="60">
        <v>3</v>
      </c>
      <c r="AG23" s="60">
        <v>2</v>
      </c>
      <c r="AH23" s="60">
        <v>1</v>
      </c>
      <c r="AI23" s="60">
        <v>1</v>
      </c>
      <c r="AJ23" s="58">
        <f t="shared" si="0"/>
        <v>97</v>
      </c>
      <c r="AK23" s="318">
        <v>3.5272727272727273</v>
      </c>
      <c r="AL23" s="230">
        <v>2.6054257319366103</v>
      </c>
      <c r="AO23" s="50"/>
      <c r="AQ23" s="220"/>
      <c r="AR23" s="324"/>
      <c r="AS23" s="325"/>
      <c r="AT23" s="328"/>
    </row>
    <row r="24" spans="1:46" ht="13.5">
      <c r="A24" s="25"/>
      <c r="B24" s="25"/>
      <c r="C24" s="25" t="s">
        <v>47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  <c r="I24" s="60">
        <v>0</v>
      </c>
      <c r="J24" s="60">
        <v>2</v>
      </c>
      <c r="K24" s="60">
        <v>10</v>
      </c>
      <c r="L24" s="60">
        <v>5</v>
      </c>
      <c r="M24" s="60">
        <v>1</v>
      </c>
      <c r="N24" s="60">
        <v>1</v>
      </c>
      <c r="O24" s="60">
        <v>9</v>
      </c>
      <c r="P24" s="60">
        <v>4</v>
      </c>
      <c r="Q24" s="60">
        <v>0</v>
      </c>
      <c r="R24" s="60">
        <v>0</v>
      </c>
      <c r="S24" s="25"/>
      <c r="T24" s="25"/>
      <c r="U24" s="25" t="s">
        <v>47</v>
      </c>
      <c r="V24" s="60">
        <v>3</v>
      </c>
      <c r="W24" s="60">
        <v>1</v>
      </c>
      <c r="X24" s="60">
        <v>0</v>
      </c>
      <c r="Y24" s="60">
        <v>1</v>
      </c>
      <c r="Z24" s="60">
        <v>0</v>
      </c>
      <c r="AA24" s="60">
        <v>1</v>
      </c>
      <c r="AB24" s="60">
        <v>1</v>
      </c>
      <c r="AC24" s="60">
        <v>5</v>
      </c>
      <c r="AD24" s="60">
        <v>1</v>
      </c>
      <c r="AE24" s="60">
        <v>1</v>
      </c>
      <c r="AF24" s="60">
        <v>3</v>
      </c>
      <c r="AG24" s="60">
        <v>1</v>
      </c>
      <c r="AH24" s="60">
        <v>3</v>
      </c>
      <c r="AI24" s="60">
        <v>4</v>
      </c>
      <c r="AJ24" s="58">
        <f t="shared" si="0"/>
        <v>57</v>
      </c>
      <c r="AK24" s="318">
        <v>2.0727272727272728</v>
      </c>
      <c r="AL24" s="230">
        <v>3.1096563011456633</v>
      </c>
      <c r="AO24" s="50"/>
      <c r="AQ24" s="220"/>
      <c r="AR24" s="324"/>
      <c r="AS24" s="325"/>
      <c r="AT24" s="328"/>
    </row>
    <row r="25" spans="1:46" ht="13.5">
      <c r="A25" s="25"/>
      <c r="B25" s="25"/>
      <c r="C25" s="23" t="s">
        <v>46</v>
      </c>
      <c r="D25" s="69">
        <v>0</v>
      </c>
      <c r="E25" s="69">
        <v>0</v>
      </c>
      <c r="F25" s="69">
        <v>0</v>
      </c>
      <c r="G25" s="69">
        <v>0</v>
      </c>
      <c r="H25" s="69">
        <v>1</v>
      </c>
      <c r="I25" s="69">
        <v>3</v>
      </c>
      <c r="J25" s="69">
        <v>8</v>
      </c>
      <c r="K25" s="69">
        <v>6</v>
      </c>
      <c r="L25" s="69">
        <v>5</v>
      </c>
      <c r="M25" s="69">
        <v>5</v>
      </c>
      <c r="N25" s="69">
        <v>4</v>
      </c>
      <c r="O25" s="69">
        <v>6</v>
      </c>
      <c r="P25" s="69">
        <v>6</v>
      </c>
      <c r="Q25" s="69">
        <v>8</v>
      </c>
      <c r="R25" s="69">
        <v>3</v>
      </c>
      <c r="S25" s="25"/>
      <c r="T25" s="25"/>
      <c r="U25" s="23" t="s">
        <v>46</v>
      </c>
      <c r="V25" s="69">
        <v>5</v>
      </c>
      <c r="W25" s="69">
        <v>9</v>
      </c>
      <c r="X25" s="69">
        <v>12</v>
      </c>
      <c r="Y25" s="69">
        <v>4</v>
      </c>
      <c r="Z25" s="69">
        <v>7</v>
      </c>
      <c r="AA25" s="69">
        <v>7</v>
      </c>
      <c r="AB25" s="69">
        <v>11</v>
      </c>
      <c r="AC25" s="69">
        <v>17</v>
      </c>
      <c r="AD25" s="69">
        <v>10</v>
      </c>
      <c r="AE25" s="69">
        <v>5</v>
      </c>
      <c r="AF25" s="69">
        <v>7</v>
      </c>
      <c r="AG25" s="69">
        <v>3</v>
      </c>
      <c r="AH25" s="69">
        <v>11</v>
      </c>
      <c r="AI25" s="69">
        <v>10</v>
      </c>
      <c r="AJ25" s="205">
        <f t="shared" si="0"/>
        <v>173</v>
      </c>
      <c r="AK25" s="294">
        <v>6.290909090909091</v>
      </c>
      <c r="AL25" s="237">
        <v>2.3243315867257826</v>
      </c>
      <c r="AO25" s="50"/>
      <c r="AQ25" s="220"/>
      <c r="AR25" s="324"/>
      <c r="AS25" s="325"/>
      <c r="AT25" s="328"/>
    </row>
    <row r="26" spans="1:46" ht="13.5">
      <c r="A26" s="23"/>
      <c r="B26" s="23"/>
      <c r="C26" s="30" t="s">
        <v>122</v>
      </c>
      <c r="D26" s="73">
        <v>0</v>
      </c>
      <c r="E26" s="73">
        <v>0</v>
      </c>
      <c r="F26" s="73">
        <v>0</v>
      </c>
      <c r="G26" s="73">
        <v>0</v>
      </c>
      <c r="H26" s="73">
        <v>2</v>
      </c>
      <c r="I26" s="73">
        <v>3</v>
      </c>
      <c r="J26" s="73">
        <v>14</v>
      </c>
      <c r="K26" s="73">
        <v>22</v>
      </c>
      <c r="L26" s="73">
        <v>12</v>
      </c>
      <c r="M26" s="73">
        <v>10</v>
      </c>
      <c r="N26" s="73">
        <v>11</v>
      </c>
      <c r="O26" s="73">
        <v>22</v>
      </c>
      <c r="P26" s="73">
        <v>18</v>
      </c>
      <c r="Q26" s="73">
        <v>15</v>
      </c>
      <c r="R26" s="73">
        <v>9</v>
      </c>
      <c r="S26" s="23"/>
      <c r="T26" s="23"/>
      <c r="U26" s="30" t="s">
        <v>122</v>
      </c>
      <c r="V26" s="73">
        <v>12</v>
      </c>
      <c r="W26" s="73">
        <v>17</v>
      </c>
      <c r="X26" s="73">
        <v>14</v>
      </c>
      <c r="Y26" s="73">
        <v>9</v>
      </c>
      <c r="Z26" s="73">
        <v>13</v>
      </c>
      <c r="AA26" s="73">
        <v>19</v>
      </c>
      <c r="AB26" s="73">
        <v>20</v>
      </c>
      <c r="AC26" s="73">
        <v>32</v>
      </c>
      <c r="AD26" s="73">
        <v>18</v>
      </c>
      <c r="AE26" s="73">
        <v>9</v>
      </c>
      <c r="AF26" s="73">
        <v>13</v>
      </c>
      <c r="AG26" s="73">
        <f>SUM(AG22:AG25)</f>
        <v>10</v>
      </c>
      <c r="AH26" s="73">
        <f>SUM(AH22:AH25)</f>
        <v>15</v>
      </c>
      <c r="AI26" s="73">
        <v>15</v>
      </c>
      <c r="AJ26" s="73">
        <f t="shared" si="0"/>
        <v>354</v>
      </c>
      <c r="AK26" s="231">
        <v>12.872727272727271</v>
      </c>
      <c r="AL26" s="232">
        <v>2.352159468438538</v>
      </c>
      <c r="AM26" s="50"/>
      <c r="AO26" s="50"/>
      <c r="AQ26" s="220"/>
      <c r="AR26" s="324"/>
      <c r="AS26" s="326"/>
      <c r="AT26" s="328"/>
    </row>
    <row r="27" spans="1:46" ht="13.5">
      <c r="A27" s="25" t="s">
        <v>125</v>
      </c>
      <c r="B27" s="25"/>
      <c r="C27" s="25" t="s">
        <v>39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2</v>
      </c>
      <c r="S27" s="25" t="s">
        <v>125</v>
      </c>
      <c r="T27" s="25"/>
      <c r="U27" s="25" t="s">
        <v>39</v>
      </c>
      <c r="V27" s="46">
        <v>0</v>
      </c>
      <c r="W27" s="46">
        <v>0</v>
      </c>
      <c r="X27" s="46">
        <v>0</v>
      </c>
      <c r="Y27" s="46">
        <v>0</v>
      </c>
      <c r="Z27" s="46">
        <v>1</v>
      </c>
      <c r="AA27" s="46">
        <v>2</v>
      </c>
      <c r="AB27" s="46">
        <v>0</v>
      </c>
      <c r="AC27" s="46">
        <v>1</v>
      </c>
      <c r="AD27" s="46">
        <v>0</v>
      </c>
      <c r="AE27" s="67">
        <v>0</v>
      </c>
      <c r="AF27" s="67">
        <v>0</v>
      </c>
      <c r="AG27" s="67">
        <v>0</v>
      </c>
      <c r="AH27" s="67">
        <v>0</v>
      </c>
      <c r="AI27" s="67">
        <v>0</v>
      </c>
      <c r="AJ27" s="204">
        <f t="shared" si="0"/>
        <v>6</v>
      </c>
      <c r="AK27" s="318">
        <v>0.2181818181818182</v>
      </c>
      <c r="AL27" s="230">
        <v>0.5576208178438661</v>
      </c>
      <c r="AM27" s="171"/>
      <c r="AO27" s="50"/>
      <c r="AQ27" s="220"/>
      <c r="AR27" s="324"/>
      <c r="AS27" s="325"/>
      <c r="AT27" s="328"/>
    </row>
    <row r="28" spans="1:46" ht="13.5">
      <c r="A28" s="25"/>
      <c r="B28" s="25"/>
      <c r="C28" s="25" t="s">
        <v>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3</v>
      </c>
      <c r="L28" s="46">
        <v>2</v>
      </c>
      <c r="M28" s="46">
        <v>1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25"/>
      <c r="T28" s="25"/>
      <c r="U28" s="25" t="s">
        <v>41</v>
      </c>
      <c r="V28" s="46">
        <v>2</v>
      </c>
      <c r="W28" s="46">
        <v>0</v>
      </c>
      <c r="X28" s="46">
        <v>0</v>
      </c>
      <c r="Y28" s="46">
        <v>2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67">
        <v>0</v>
      </c>
      <c r="AF28" s="67">
        <v>0</v>
      </c>
      <c r="AG28" s="67">
        <v>1</v>
      </c>
      <c r="AH28" s="67">
        <v>2</v>
      </c>
      <c r="AI28" s="67">
        <v>0</v>
      </c>
      <c r="AJ28" s="204">
        <f t="shared" si="0"/>
        <v>13</v>
      </c>
      <c r="AK28" s="318">
        <v>0.4727272727272728</v>
      </c>
      <c r="AL28" s="230">
        <v>1.6352201257861636</v>
      </c>
      <c r="AM28" s="171"/>
      <c r="AO28" s="50"/>
      <c r="AQ28" s="220"/>
      <c r="AR28" s="324"/>
      <c r="AS28" s="325"/>
      <c r="AT28" s="328"/>
    </row>
    <row r="29" spans="1:46" ht="13.5">
      <c r="A29" s="25"/>
      <c r="B29" s="25"/>
      <c r="C29" s="23" t="s">
        <v>40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1</v>
      </c>
      <c r="O29" s="16">
        <v>0</v>
      </c>
      <c r="P29" s="16">
        <v>0</v>
      </c>
      <c r="Q29" s="16">
        <v>0</v>
      </c>
      <c r="R29" s="16">
        <v>0</v>
      </c>
      <c r="S29" s="25"/>
      <c r="T29" s="25"/>
      <c r="U29" s="23" t="s">
        <v>40</v>
      </c>
      <c r="V29" s="16">
        <v>0</v>
      </c>
      <c r="W29" s="16">
        <v>0</v>
      </c>
      <c r="X29" s="16">
        <v>1</v>
      </c>
      <c r="Y29" s="16">
        <v>0</v>
      </c>
      <c r="Z29" s="16">
        <v>0</v>
      </c>
      <c r="AA29" s="16">
        <v>1</v>
      </c>
      <c r="AB29" s="16">
        <v>1</v>
      </c>
      <c r="AC29" s="16">
        <v>0</v>
      </c>
      <c r="AD29" s="16">
        <v>0</v>
      </c>
      <c r="AE29" s="69">
        <v>0</v>
      </c>
      <c r="AF29" s="69">
        <v>0</v>
      </c>
      <c r="AG29" s="69">
        <v>1</v>
      </c>
      <c r="AH29" s="69">
        <v>0</v>
      </c>
      <c r="AI29" s="69">
        <v>0</v>
      </c>
      <c r="AJ29" s="205">
        <f t="shared" si="0"/>
        <v>5</v>
      </c>
      <c r="AK29" s="294">
        <v>0.18181818181818182</v>
      </c>
      <c r="AL29" s="237">
        <v>0.4314063848144953</v>
      </c>
      <c r="AM29" s="215"/>
      <c r="AO29" s="50"/>
      <c r="AQ29" s="220"/>
      <c r="AR29" s="324"/>
      <c r="AS29" s="325"/>
      <c r="AT29" s="328"/>
    </row>
    <row r="30" spans="1:46" ht="13.5">
      <c r="A30" s="23"/>
      <c r="B30" s="23"/>
      <c r="C30" s="30" t="s">
        <v>122</v>
      </c>
      <c r="D30" s="74">
        <v>0</v>
      </c>
      <c r="E30" s="74">
        <v>0</v>
      </c>
      <c r="F30" s="74">
        <v>0</v>
      </c>
      <c r="G30" s="74">
        <v>0</v>
      </c>
      <c r="H30" s="74">
        <v>0</v>
      </c>
      <c r="I30" s="74">
        <v>0</v>
      </c>
      <c r="J30" s="74">
        <v>0</v>
      </c>
      <c r="K30" s="74">
        <v>3</v>
      </c>
      <c r="L30" s="74">
        <v>2</v>
      </c>
      <c r="M30" s="74">
        <v>1</v>
      </c>
      <c r="N30" s="74">
        <v>1</v>
      </c>
      <c r="O30" s="74">
        <v>0</v>
      </c>
      <c r="P30" s="74">
        <v>0</v>
      </c>
      <c r="Q30" s="74">
        <v>0</v>
      </c>
      <c r="R30" s="74">
        <v>2</v>
      </c>
      <c r="S30" s="23"/>
      <c r="T30" s="23"/>
      <c r="U30" s="30" t="s">
        <v>122</v>
      </c>
      <c r="V30" s="74">
        <v>2</v>
      </c>
      <c r="W30" s="74">
        <v>0</v>
      </c>
      <c r="X30" s="74">
        <v>1</v>
      </c>
      <c r="Y30" s="74">
        <v>2</v>
      </c>
      <c r="Z30" s="74">
        <v>1</v>
      </c>
      <c r="AA30" s="74">
        <v>3</v>
      </c>
      <c r="AB30" s="74">
        <v>1</v>
      </c>
      <c r="AC30" s="74">
        <v>1</v>
      </c>
      <c r="AD30" s="74">
        <v>0</v>
      </c>
      <c r="AE30" s="74">
        <v>0</v>
      </c>
      <c r="AF30" s="74">
        <v>0</v>
      </c>
      <c r="AG30" s="74">
        <f>SUM(AG27:AG29)</f>
        <v>2</v>
      </c>
      <c r="AH30" s="74">
        <f>SUM(AH27:AH29)</f>
        <v>2</v>
      </c>
      <c r="AI30" s="74"/>
      <c r="AJ30" s="74">
        <f t="shared" si="0"/>
        <v>24</v>
      </c>
      <c r="AK30" s="231">
        <v>0.8727272727272728</v>
      </c>
      <c r="AL30" s="232">
        <v>0.7920792079207921</v>
      </c>
      <c r="AM30" s="50"/>
      <c r="AO30" s="50"/>
      <c r="AQ30" s="220"/>
      <c r="AR30" s="324"/>
      <c r="AS30" s="326"/>
      <c r="AT30" s="328"/>
    </row>
    <row r="31" spans="1:46" ht="13.5">
      <c r="A31" s="25" t="s">
        <v>126</v>
      </c>
      <c r="B31" s="25"/>
      <c r="C31" s="25" t="s">
        <v>48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1</v>
      </c>
      <c r="M31" s="17">
        <v>0</v>
      </c>
      <c r="N31" s="17">
        <v>0</v>
      </c>
      <c r="O31" s="17">
        <v>0</v>
      </c>
      <c r="P31" s="17">
        <v>1</v>
      </c>
      <c r="Q31" s="17">
        <v>2</v>
      </c>
      <c r="R31" s="17">
        <v>0</v>
      </c>
      <c r="S31" s="25" t="s">
        <v>126</v>
      </c>
      <c r="T31" s="25"/>
      <c r="U31" s="25" t="s">
        <v>48</v>
      </c>
      <c r="V31" s="17">
        <v>0</v>
      </c>
      <c r="W31" s="17">
        <v>0</v>
      </c>
      <c r="X31" s="17">
        <v>1</v>
      </c>
      <c r="Y31" s="17">
        <v>0</v>
      </c>
      <c r="Z31" s="17">
        <v>1</v>
      </c>
      <c r="AA31" s="17">
        <v>0</v>
      </c>
      <c r="AB31" s="17">
        <v>3</v>
      </c>
      <c r="AC31" s="17">
        <v>0</v>
      </c>
      <c r="AD31" s="17">
        <v>1</v>
      </c>
      <c r="AE31" s="70">
        <v>0</v>
      </c>
      <c r="AF31" s="70">
        <v>0</v>
      </c>
      <c r="AG31" s="70">
        <v>1</v>
      </c>
      <c r="AH31" s="70">
        <v>1</v>
      </c>
      <c r="AI31" s="70">
        <v>2</v>
      </c>
      <c r="AJ31" s="313">
        <f t="shared" si="0"/>
        <v>14</v>
      </c>
      <c r="AK31" s="318">
        <v>0.5090909090909091</v>
      </c>
      <c r="AL31" s="230">
        <v>0.9887005649717514</v>
      </c>
      <c r="AO31" s="50"/>
      <c r="AQ31" s="220"/>
      <c r="AR31" s="324"/>
      <c r="AS31" s="325"/>
      <c r="AT31" s="328"/>
    </row>
    <row r="32" spans="1:54" s="71" customFormat="1" ht="13.5">
      <c r="A32" s="25"/>
      <c r="B32" s="25"/>
      <c r="C32" s="25" t="s">
        <v>49</v>
      </c>
      <c r="D32" s="7">
        <v>0</v>
      </c>
      <c r="E32" s="7">
        <v>0</v>
      </c>
      <c r="F32" s="7">
        <v>1</v>
      </c>
      <c r="G32" s="7">
        <v>1</v>
      </c>
      <c r="H32" s="7">
        <v>1</v>
      </c>
      <c r="I32" s="7">
        <v>0</v>
      </c>
      <c r="J32" s="7">
        <v>3</v>
      </c>
      <c r="K32" s="7">
        <v>2</v>
      </c>
      <c r="L32" s="7">
        <v>0</v>
      </c>
      <c r="M32" s="7">
        <v>0</v>
      </c>
      <c r="N32" s="7">
        <v>0</v>
      </c>
      <c r="O32" s="7">
        <v>0</v>
      </c>
      <c r="P32" s="7">
        <v>1</v>
      </c>
      <c r="Q32" s="7">
        <v>0</v>
      </c>
      <c r="R32" s="7">
        <v>0</v>
      </c>
      <c r="S32" s="25"/>
      <c r="T32" s="25"/>
      <c r="U32" s="25" t="s">
        <v>49</v>
      </c>
      <c r="V32" s="7">
        <v>1</v>
      </c>
      <c r="W32" s="7">
        <v>0</v>
      </c>
      <c r="X32" s="7">
        <v>0</v>
      </c>
      <c r="Y32" s="7">
        <v>2</v>
      </c>
      <c r="Z32" s="7">
        <v>4</v>
      </c>
      <c r="AA32" s="7">
        <v>0</v>
      </c>
      <c r="AB32" s="7">
        <v>2</v>
      </c>
      <c r="AC32" s="7">
        <v>3</v>
      </c>
      <c r="AD32" s="7">
        <v>2</v>
      </c>
      <c r="AE32" s="60">
        <v>0</v>
      </c>
      <c r="AF32" s="60">
        <v>3</v>
      </c>
      <c r="AG32" s="60">
        <v>1</v>
      </c>
      <c r="AH32" s="60">
        <v>0</v>
      </c>
      <c r="AI32" s="60">
        <v>0</v>
      </c>
      <c r="AJ32" s="58">
        <f t="shared" si="0"/>
        <v>27</v>
      </c>
      <c r="AK32" s="318">
        <v>0.9818181818181818</v>
      </c>
      <c r="AL32" s="230">
        <v>1.0317157050057317</v>
      </c>
      <c r="AM32" s="3"/>
      <c r="AN32" s="3"/>
      <c r="AO32" s="50"/>
      <c r="AP32" s="270"/>
      <c r="AQ32" s="220"/>
      <c r="AR32" s="324"/>
      <c r="AS32" s="325"/>
      <c r="AT32" s="328"/>
      <c r="AU32" s="3"/>
      <c r="AV32" s="3"/>
      <c r="AW32" s="3"/>
      <c r="AX32" s="3"/>
      <c r="AY32" s="3"/>
      <c r="AZ32" s="3"/>
      <c r="BA32" s="3"/>
      <c r="BB32" s="3"/>
    </row>
    <row r="33" spans="1:54" s="71" customFormat="1" ht="13.5">
      <c r="A33" s="25"/>
      <c r="B33" s="25"/>
      <c r="C33" s="25" t="s">
        <v>50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2</v>
      </c>
      <c r="J33" s="7">
        <v>2</v>
      </c>
      <c r="K33" s="7">
        <v>13</v>
      </c>
      <c r="L33" s="7">
        <v>6</v>
      </c>
      <c r="M33" s="7">
        <v>6</v>
      </c>
      <c r="N33" s="7">
        <v>4</v>
      </c>
      <c r="O33" s="7">
        <v>4</v>
      </c>
      <c r="P33" s="7">
        <v>9</v>
      </c>
      <c r="Q33" s="7">
        <v>13</v>
      </c>
      <c r="R33" s="7">
        <v>6</v>
      </c>
      <c r="S33" s="25"/>
      <c r="T33" s="25"/>
      <c r="U33" s="25" t="s">
        <v>50</v>
      </c>
      <c r="V33" s="7">
        <v>1</v>
      </c>
      <c r="W33" s="7">
        <v>0</v>
      </c>
      <c r="X33" s="7">
        <v>7</v>
      </c>
      <c r="Y33" s="7">
        <v>6</v>
      </c>
      <c r="Z33" s="7">
        <v>5</v>
      </c>
      <c r="AA33" s="7">
        <v>8</v>
      </c>
      <c r="AB33" s="7">
        <v>7</v>
      </c>
      <c r="AC33" s="7">
        <v>12</v>
      </c>
      <c r="AD33" s="7">
        <v>9</v>
      </c>
      <c r="AE33" s="60">
        <v>15</v>
      </c>
      <c r="AF33" s="60">
        <v>9</v>
      </c>
      <c r="AG33" s="60">
        <v>8</v>
      </c>
      <c r="AH33" s="60">
        <v>9</v>
      </c>
      <c r="AI33" s="60">
        <v>15</v>
      </c>
      <c r="AJ33" s="58">
        <f t="shared" si="0"/>
        <v>176</v>
      </c>
      <c r="AK33" s="318">
        <v>6.4</v>
      </c>
      <c r="AL33" s="230">
        <v>1.9889253022940445</v>
      </c>
      <c r="AM33" s="3"/>
      <c r="AN33" s="3"/>
      <c r="AO33" s="50"/>
      <c r="AP33" s="270"/>
      <c r="AQ33" s="220"/>
      <c r="AR33" s="324"/>
      <c r="AS33" s="325"/>
      <c r="AT33" s="328"/>
      <c r="AU33" s="3"/>
      <c r="AV33" s="3"/>
      <c r="AW33" s="3"/>
      <c r="AX33" s="3"/>
      <c r="AY33" s="3"/>
      <c r="AZ33" s="3"/>
      <c r="BA33" s="3"/>
      <c r="BB33" s="3"/>
    </row>
    <row r="34" spans="3:46" ht="13.5">
      <c r="C34" s="25" t="s">
        <v>51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2</v>
      </c>
      <c r="K34" s="7">
        <v>1</v>
      </c>
      <c r="L34" s="7">
        <v>1</v>
      </c>
      <c r="M34" s="7">
        <v>0</v>
      </c>
      <c r="N34" s="7">
        <v>0</v>
      </c>
      <c r="O34" s="7">
        <v>0</v>
      </c>
      <c r="P34" s="7">
        <v>1</v>
      </c>
      <c r="Q34" s="7">
        <v>0</v>
      </c>
      <c r="R34" s="7">
        <v>0</v>
      </c>
      <c r="U34" s="25" t="s">
        <v>51</v>
      </c>
      <c r="V34" s="7">
        <v>3</v>
      </c>
      <c r="W34" s="7">
        <v>1</v>
      </c>
      <c r="X34" s="7">
        <v>4</v>
      </c>
      <c r="Y34" s="7">
        <v>1</v>
      </c>
      <c r="Z34" s="7">
        <v>2</v>
      </c>
      <c r="AA34" s="7">
        <v>3</v>
      </c>
      <c r="AB34" s="7">
        <v>1</v>
      </c>
      <c r="AC34" s="7">
        <v>6</v>
      </c>
      <c r="AD34" s="7">
        <v>2</v>
      </c>
      <c r="AE34" s="60">
        <v>1</v>
      </c>
      <c r="AF34" s="60">
        <v>0</v>
      </c>
      <c r="AG34" s="60">
        <v>3</v>
      </c>
      <c r="AH34" s="60">
        <v>1</v>
      </c>
      <c r="AI34" s="60">
        <v>3</v>
      </c>
      <c r="AJ34" s="58">
        <f t="shared" si="0"/>
        <v>36</v>
      </c>
      <c r="AK34" s="318">
        <v>1.309090909090909</v>
      </c>
      <c r="AL34" s="230">
        <v>0.647715005397625</v>
      </c>
      <c r="AO34" s="50"/>
      <c r="AQ34" s="220"/>
      <c r="AR34" s="324"/>
      <c r="AS34" s="325"/>
      <c r="AT34" s="328"/>
    </row>
    <row r="35" spans="3:46" ht="13.5">
      <c r="C35" s="25" t="s">
        <v>52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5</v>
      </c>
      <c r="L35" s="7">
        <v>0</v>
      </c>
      <c r="M35" s="7">
        <v>1</v>
      </c>
      <c r="N35" s="7">
        <v>1</v>
      </c>
      <c r="O35" s="7">
        <v>1</v>
      </c>
      <c r="P35" s="7">
        <v>0</v>
      </c>
      <c r="Q35" s="7">
        <v>0</v>
      </c>
      <c r="R35" s="7">
        <v>1</v>
      </c>
      <c r="U35" s="25" t="s">
        <v>52</v>
      </c>
      <c r="V35" s="7">
        <v>0</v>
      </c>
      <c r="W35" s="7">
        <v>0</v>
      </c>
      <c r="X35" s="7">
        <v>0</v>
      </c>
      <c r="Y35" s="7">
        <v>1</v>
      </c>
      <c r="Z35" s="7">
        <v>0</v>
      </c>
      <c r="AA35" s="7">
        <v>0</v>
      </c>
      <c r="AB35" s="7">
        <v>1</v>
      </c>
      <c r="AC35" s="7">
        <v>0</v>
      </c>
      <c r="AD35" s="7">
        <v>0</v>
      </c>
      <c r="AE35" s="60">
        <v>1</v>
      </c>
      <c r="AF35" s="60">
        <v>1</v>
      </c>
      <c r="AG35" s="60">
        <v>1</v>
      </c>
      <c r="AH35" s="60">
        <v>0</v>
      </c>
      <c r="AI35" s="60">
        <v>0</v>
      </c>
      <c r="AJ35" s="58">
        <f t="shared" si="0"/>
        <v>14</v>
      </c>
      <c r="AK35" s="318">
        <v>0.5090909090909091</v>
      </c>
      <c r="AL35" s="230">
        <v>1.0122921185827911</v>
      </c>
      <c r="AO35" s="50"/>
      <c r="AQ35" s="220"/>
      <c r="AR35" s="324"/>
      <c r="AS35" s="325"/>
      <c r="AT35" s="328"/>
    </row>
    <row r="36" spans="1:46" ht="13.5">
      <c r="A36" s="25"/>
      <c r="B36" s="25"/>
      <c r="C36" s="23" t="s">
        <v>53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1</v>
      </c>
      <c r="L36" s="16">
        <v>1</v>
      </c>
      <c r="M36" s="16">
        <v>1</v>
      </c>
      <c r="N36" s="16">
        <v>0</v>
      </c>
      <c r="O36" s="16">
        <v>0</v>
      </c>
      <c r="P36" s="16">
        <v>0</v>
      </c>
      <c r="Q36" s="16">
        <v>1</v>
      </c>
      <c r="R36" s="16">
        <v>0</v>
      </c>
      <c r="S36" s="25"/>
      <c r="T36" s="25"/>
      <c r="U36" s="23" t="s">
        <v>53</v>
      </c>
      <c r="V36" s="16">
        <v>1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69">
        <v>0</v>
      </c>
      <c r="AF36" s="69">
        <v>0</v>
      </c>
      <c r="AG36" s="69">
        <v>0</v>
      </c>
      <c r="AH36" s="69">
        <v>0</v>
      </c>
      <c r="AI36" s="69">
        <v>1</v>
      </c>
      <c r="AJ36" s="205">
        <f t="shared" si="0"/>
        <v>6</v>
      </c>
      <c r="AK36" s="294">
        <v>0.2181818181818182</v>
      </c>
      <c r="AL36" s="237">
        <v>0.6128702757916241</v>
      </c>
      <c r="AO36" s="50"/>
      <c r="AQ36" s="220"/>
      <c r="AR36" s="324"/>
      <c r="AS36" s="325"/>
      <c r="AT36" s="328"/>
    </row>
    <row r="37" spans="1:46" ht="13.5">
      <c r="A37" s="23"/>
      <c r="B37" s="23"/>
      <c r="C37" s="30" t="s">
        <v>122</v>
      </c>
      <c r="D37" s="74">
        <v>0</v>
      </c>
      <c r="E37" s="74">
        <v>0</v>
      </c>
      <c r="F37" s="74">
        <v>1</v>
      </c>
      <c r="G37" s="74">
        <v>1</v>
      </c>
      <c r="H37" s="74">
        <v>1</v>
      </c>
      <c r="I37" s="74">
        <v>2</v>
      </c>
      <c r="J37" s="74">
        <v>7</v>
      </c>
      <c r="K37" s="74">
        <v>22</v>
      </c>
      <c r="L37" s="74">
        <v>9</v>
      </c>
      <c r="M37" s="74">
        <v>8</v>
      </c>
      <c r="N37" s="74">
        <v>5</v>
      </c>
      <c r="O37" s="74">
        <v>5</v>
      </c>
      <c r="P37" s="74">
        <v>12</v>
      </c>
      <c r="Q37" s="74">
        <v>16</v>
      </c>
      <c r="R37" s="74">
        <v>7</v>
      </c>
      <c r="S37" s="23"/>
      <c r="T37" s="23"/>
      <c r="U37" s="30" t="s">
        <v>122</v>
      </c>
      <c r="V37" s="74">
        <v>6</v>
      </c>
      <c r="W37" s="74">
        <v>1</v>
      </c>
      <c r="X37" s="74">
        <v>12</v>
      </c>
      <c r="Y37" s="74">
        <v>10</v>
      </c>
      <c r="Z37" s="74">
        <v>12</v>
      </c>
      <c r="AA37" s="74">
        <v>11</v>
      </c>
      <c r="AB37" s="74">
        <v>14</v>
      </c>
      <c r="AC37" s="74">
        <v>21</v>
      </c>
      <c r="AD37" s="74">
        <v>14</v>
      </c>
      <c r="AE37" s="74">
        <v>17</v>
      </c>
      <c r="AF37" s="74">
        <v>13</v>
      </c>
      <c r="AG37" s="74">
        <f>SUM(AG31:AG36)</f>
        <v>14</v>
      </c>
      <c r="AH37" s="74">
        <f>SUM(AH31:AH36)</f>
        <v>11</v>
      </c>
      <c r="AI37" s="74">
        <v>21</v>
      </c>
      <c r="AJ37" s="74">
        <f t="shared" si="0"/>
        <v>273</v>
      </c>
      <c r="AK37" s="231">
        <v>9.927272727272728</v>
      </c>
      <c r="AL37" s="232">
        <v>1.3123738102105567</v>
      </c>
      <c r="AM37" s="50"/>
      <c r="AO37" s="50"/>
      <c r="AQ37" s="220"/>
      <c r="AR37" s="324"/>
      <c r="AS37" s="326"/>
      <c r="AT37" s="328"/>
    </row>
    <row r="38" spans="1:46" ht="13.5">
      <c r="A38" s="10" t="s">
        <v>127</v>
      </c>
      <c r="C38" s="10" t="s">
        <v>54</v>
      </c>
      <c r="D38" s="70">
        <v>0</v>
      </c>
      <c r="E38" s="70">
        <v>0</v>
      </c>
      <c r="F38" s="70">
        <v>0</v>
      </c>
      <c r="G38" s="70">
        <v>0</v>
      </c>
      <c r="H38" s="70">
        <v>0</v>
      </c>
      <c r="I38" s="70">
        <v>0</v>
      </c>
      <c r="J38" s="70">
        <v>0</v>
      </c>
      <c r="K38" s="70">
        <v>0</v>
      </c>
      <c r="L38" s="70">
        <v>0</v>
      </c>
      <c r="M38" s="70">
        <v>0</v>
      </c>
      <c r="N38" s="70">
        <v>0</v>
      </c>
      <c r="O38" s="70">
        <v>0</v>
      </c>
      <c r="P38" s="70">
        <v>0</v>
      </c>
      <c r="Q38" s="70">
        <v>0</v>
      </c>
      <c r="R38" s="70">
        <v>0</v>
      </c>
      <c r="S38" s="10" t="s">
        <v>127</v>
      </c>
      <c r="U38" s="10" t="s">
        <v>54</v>
      </c>
      <c r="V38" s="70">
        <v>0</v>
      </c>
      <c r="W38" s="70">
        <v>0</v>
      </c>
      <c r="X38" s="70">
        <v>0</v>
      </c>
      <c r="Y38" s="70">
        <v>0</v>
      </c>
      <c r="Z38" s="70">
        <v>0</v>
      </c>
      <c r="AA38" s="70">
        <v>0</v>
      </c>
      <c r="AB38" s="70">
        <v>0</v>
      </c>
      <c r="AC38" s="70">
        <v>1</v>
      </c>
      <c r="AD38" s="70">
        <v>1</v>
      </c>
      <c r="AE38" s="70">
        <v>0</v>
      </c>
      <c r="AF38" s="70">
        <v>0</v>
      </c>
      <c r="AG38" s="70">
        <v>0</v>
      </c>
      <c r="AH38" s="70">
        <v>0</v>
      </c>
      <c r="AI38" s="70">
        <v>0</v>
      </c>
      <c r="AJ38" s="313">
        <f t="shared" si="0"/>
        <v>2</v>
      </c>
      <c r="AK38" s="318">
        <v>0.07272727272727272</v>
      </c>
      <c r="AL38" s="230">
        <v>0.3460207612456747</v>
      </c>
      <c r="AO38" s="50"/>
      <c r="AQ38" s="220"/>
      <c r="AR38" s="324"/>
      <c r="AS38" s="325"/>
      <c r="AT38" s="328"/>
    </row>
    <row r="39" spans="1:46" ht="13.5">
      <c r="A39" s="10" t="s">
        <v>14</v>
      </c>
      <c r="C39" s="10" t="s">
        <v>55</v>
      </c>
      <c r="D39" s="60">
        <v>0</v>
      </c>
      <c r="E39" s="60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10" t="s">
        <v>14</v>
      </c>
      <c r="U39" s="10" t="s">
        <v>55</v>
      </c>
      <c r="V39" s="60">
        <v>0</v>
      </c>
      <c r="W39" s="60">
        <v>0</v>
      </c>
      <c r="X39" s="60">
        <v>0</v>
      </c>
      <c r="Y39" s="60">
        <v>0</v>
      </c>
      <c r="Z39" s="60">
        <v>0</v>
      </c>
      <c r="AA39" s="60">
        <v>0</v>
      </c>
      <c r="AB39" s="60">
        <v>1</v>
      </c>
      <c r="AC39" s="60">
        <v>0</v>
      </c>
      <c r="AD39" s="60">
        <v>0</v>
      </c>
      <c r="AE39" s="60">
        <v>0</v>
      </c>
      <c r="AF39" s="60">
        <v>0</v>
      </c>
      <c r="AG39" s="60">
        <v>0</v>
      </c>
      <c r="AH39" s="60">
        <v>0</v>
      </c>
      <c r="AI39" s="60">
        <v>0</v>
      </c>
      <c r="AJ39" s="58">
        <f t="shared" si="0"/>
        <v>1</v>
      </c>
      <c r="AK39" s="318">
        <v>0.03636363636363636</v>
      </c>
      <c r="AL39" s="230">
        <v>0.14245014245014245</v>
      </c>
      <c r="AO39" s="50"/>
      <c r="AQ39" s="220"/>
      <c r="AR39" s="324"/>
      <c r="AS39" s="325"/>
      <c r="AT39" s="328"/>
    </row>
    <row r="40" spans="3:46" ht="13.5">
      <c r="C40" s="10" t="s">
        <v>56</v>
      </c>
      <c r="D40" s="60">
        <v>0</v>
      </c>
      <c r="E40" s="60">
        <v>0</v>
      </c>
      <c r="F40" s="60">
        <v>0</v>
      </c>
      <c r="G40" s="60">
        <v>0</v>
      </c>
      <c r="H40" s="60">
        <v>0</v>
      </c>
      <c r="I40" s="60">
        <v>0</v>
      </c>
      <c r="J40" s="60">
        <v>1</v>
      </c>
      <c r="K40" s="60">
        <v>0</v>
      </c>
      <c r="L40" s="60">
        <v>0</v>
      </c>
      <c r="M40" s="60">
        <v>0</v>
      </c>
      <c r="N40" s="60">
        <v>0</v>
      </c>
      <c r="O40" s="60">
        <v>1</v>
      </c>
      <c r="P40" s="60">
        <v>2</v>
      </c>
      <c r="Q40" s="60">
        <v>0</v>
      </c>
      <c r="R40" s="60">
        <v>0</v>
      </c>
      <c r="U40" s="10" t="s">
        <v>56</v>
      </c>
      <c r="V40" s="60">
        <v>0</v>
      </c>
      <c r="W40" s="60">
        <v>0</v>
      </c>
      <c r="X40" s="60">
        <v>0</v>
      </c>
      <c r="Y40" s="60">
        <v>0</v>
      </c>
      <c r="Z40" s="60">
        <v>0</v>
      </c>
      <c r="AA40" s="60">
        <v>0</v>
      </c>
      <c r="AB40" s="60">
        <v>0</v>
      </c>
      <c r="AC40" s="60">
        <v>0</v>
      </c>
      <c r="AD40" s="60">
        <v>2</v>
      </c>
      <c r="AE40" s="60">
        <v>0</v>
      </c>
      <c r="AF40" s="60">
        <v>1</v>
      </c>
      <c r="AG40" s="60">
        <v>0</v>
      </c>
      <c r="AH40" s="60">
        <v>1</v>
      </c>
      <c r="AI40" s="60">
        <v>0</v>
      </c>
      <c r="AJ40" s="58">
        <f t="shared" si="0"/>
        <v>8</v>
      </c>
      <c r="AK40" s="318">
        <v>0.2909090909090909</v>
      </c>
      <c r="AL40" s="230">
        <v>0.41450777202072536</v>
      </c>
      <c r="AO40" s="50"/>
      <c r="AQ40" s="220"/>
      <c r="AR40" s="324"/>
      <c r="AS40" s="325"/>
      <c r="AT40" s="328"/>
    </row>
    <row r="41" spans="3:46" ht="13.5">
      <c r="C41" s="10" t="s">
        <v>57</v>
      </c>
      <c r="D41" s="60">
        <v>0</v>
      </c>
      <c r="E41" s="60">
        <v>0</v>
      </c>
      <c r="F41" s="60">
        <v>0</v>
      </c>
      <c r="G41" s="60">
        <v>0</v>
      </c>
      <c r="H41" s="60">
        <v>0</v>
      </c>
      <c r="I41" s="60">
        <v>0</v>
      </c>
      <c r="J41" s="60">
        <v>0</v>
      </c>
      <c r="K41" s="60">
        <v>2</v>
      </c>
      <c r="L41" s="60">
        <v>0</v>
      </c>
      <c r="M41" s="60">
        <v>1</v>
      </c>
      <c r="N41" s="60">
        <v>0</v>
      </c>
      <c r="O41" s="60">
        <v>1</v>
      </c>
      <c r="P41" s="60">
        <v>0</v>
      </c>
      <c r="Q41" s="60">
        <v>0</v>
      </c>
      <c r="R41" s="60">
        <v>0</v>
      </c>
      <c r="U41" s="10" t="s">
        <v>57</v>
      </c>
      <c r="V41" s="60">
        <v>0</v>
      </c>
      <c r="W41" s="60">
        <v>2</v>
      </c>
      <c r="X41" s="60">
        <v>0</v>
      </c>
      <c r="Y41" s="60">
        <v>2</v>
      </c>
      <c r="Z41" s="60">
        <v>1</v>
      </c>
      <c r="AA41" s="60">
        <v>2</v>
      </c>
      <c r="AB41" s="60">
        <v>1</v>
      </c>
      <c r="AC41" s="60">
        <v>1</v>
      </c>
      <c r="AD41" s="60">
        <v>0</v>
      </c>
      <c r="AE41" s="60">
        <v>0</v>
      </c>
      <c r="AF41" s="60">
        <v>0</v>
      </c>
      <c r="AG41" s="60">
        <v>0</v>
      </c>
      <c r="AH41" s="60">
        <v>1</v>
      </c>
      <c r="AI41" s="60">
        <v>1</v>
      </c>
      <c r="AJ41" s="58">
        <f t="shared" si="0"/>
        <v>15</v>
      </c>
      <c r="AK41" s="318">
        <v>0.5454545454545455</v>
      </c>
      <c r="AL41" s="230">
        <v>0.528169014084507</v>
      </c>
      <c r="AO41" s="50"/>
      <c r="AQ41" s="220"/>
      <c r="AR41" s="324"/>
      <c r="AS41" s="325"/>
      <c r="AT41" s="328"/>
    </row>
    <row r="42" spans="3:46" ht="13.5">
      <c r="C42" s="10" t="s">
        <v>58</v>
      </c>
      <c r="D42" s="60">
        <v>0</v>
      </c>
      <c r="E42" s="60">
        <v>0</v>
      </c>
      <c r="F42" s="60">
        <v>0</v>
      </c>
      <c r="G42" s="60">
        <v>0</v>
      </c>
      <c r="H42" s="60">
        <v>0</v>
      </c>
      <c r="I42" s="60">
        <v>0</v>
      </c>
      <c r="J42" s="60">
        <v>1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U42" s="10" t="s">
        <v>58</v>
      </c>
      <c r="V42" s="60">
        <v>0</v>
      </c>
      <c r="W42" s="60">
        <v>0</v>
      </c>
      <c r="X42" s="60">
        <v>0</v>
      </c>
      <c r="Y42" s="60">
        <v>1</v>
      </c>
      <c r="Z42" s="60">
        <v>1</v>
      </c>
      <c r="AA42" s="60">
        <v>1</v>
      </c>
      <c r="AB42" s="60">
        <v>0</v>
      </c>
      <c r="AC42" s="60">
        <v>0</v>
      </c>
      <c r="AD42" s="60">
        <v>0</v>
      </c>
      <c r="AE42" s="60">
        <v>2</v>
      </c>
      <c r="AF42" s="60">
        <v>1</v>
      </c>
      <c r="AG42" s="60">
        <v>0</v>
      </c>
      <c r="AH42" s="60">
        <v>0</v>
      </c>
      <c r="AI42" s="60">
        <v>0</v>
      </c>
      <c r="AJ42" s="58">
        <f t="shared" si="0"/>
        <v>7</v>
      </c>
      <c r="AK42" s="318">
        <v>0.2545454545454546</v>
      </c>
      <c r="AL42" s="230">
        <v>0.49295774647887325</v>
      </c>
      <c r="AO42" s="50"/>
      <c r="AQ42" s="220"/>
      <c r="AR42" s="324"/>
      <c r="AS42" s="325"/>
      <c r="AT42" s="328"/>
    </row>
    <row r="43" spans="3:46" ht="13.5">
      <c r="C43" s="10" t="s">
        <v>59</v>
      </c>
      <c r="D43" s="60">
        <v>0</v>
      </c>
      <c r="E43" s="60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U43" s="10" t="s">
        <v>59</v>
      </c>
      <c r="V43" s="60">
        <v>0</v>
      </c>
      <c r="W43" s="60">
        <v>0</v>
      </c>
      <c r="X43" s="60">
        <v>0</v>
      </c>
      <c r="Y43" s="60">
        <v>0</v>
      </c>
      <c r="Z43" s="60">
        <v>0</v>
      </c>
      <c r="AA43" s="60">
        <v>0</v>
      </c>
      <c r="AB43" s="60">
        <v>0</v>
      </c>
      <c r="AC43" s="60">
        <v>0</v>
      </c>
      <c r="AD43" s="60">
        <v>0</v>
      </c>
      <c r="AE43" s="60">
        <v>0</v>
      </c>
      <c r="AF43" s="60">
        <v>0</v>
      </c>
      <c r="AG43" s="60">
        <v>1</v>
      </c>
      <c r="AH43" s="60">
        <v>0</v>
      </c>
      <c r="AI43" s="60">
        <v>0</v>
      </c>
      <c r="AJ43" s="58">
        <f t="shared" si="0"/>
        <v>1</v>
      </c>
      <c r="AK43" s="318">
        <v>0.03636363636363636</v>
      </c>
      <c r="AL43" s="230">
        <v>0.12987012987012986</v>
      </c>
      <c r="AO43" s="50"/>
      <c r="AQ43" s="220"/>
      <c r="AR43" s="324"/>
      <c r="AS43" s="325"/>
      <c r="AT43" s="328"/>
    </row>
    <row r="44" spans="3:46" ht="13.5">
      <c r="C44" s="10" t="s">
        <v>60</v>
      </c>
      <c r="D44" s="60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2</v>
      </c>
      <c r="Q44" s="60">
        <v>0</v>
      </c>
      <c r="R44" s="60">
        <v>0</v>
      </c>
      <c r="U44" s="10" t="s">
        <v>60</v>
      </c>
      <c r="V44" s="60">
        <v>0</v>
      </c>
      <c r="W44" s="60">
        <v>1</v>
      </c>
      <c r="X44" s="60">
        <v>0</v>
      </c>
      <c r="Y44" s="60">
        <v>0</v>
      </c>
      <c r="Z44" s="60">
        <v>0</v>
      </c>
      <c r="AA44" s="60">
        <v>0</v>
      </c>
      <c r="AB44" s="60">
        <v>0</v>
      </c>
      <c r="AC44" s="60">
        <v>2</v>
      </c>
      <c r="AD44" s="60">
        <v>0</v>
      </c>
      <c r="AE44" s="60">
        <v>0</v>
      </c>
      <c r="AF44" s="60">
        <v>0</v>
      </c>
      <c r="AG44" s="60">
        <v>0</v>
      </c>
      <c r="AH44" s="60">
        <v>0</v>
      </c>
      <c r="AI44" s="60">
        <v>1</v>
      </c>
      <c r="AJ44" s="58">
        <f t="shared" si="0"/>
        <v>6</v>
      </c>
      <c r="AK44" s="318">
        <v>0.2181818181818182</v>
      </c>
      <c r="AL44" s="230">
        <v>0.6091370558375635</v>
      </c>
      <c r="AO44" s="50"/>
      <c r="AQ44" s="220"/>
      <c r="AR44" s="324"/>
      <c r="AS44" s="325"/>
      <c r="AT44" s="328"/>
    </row>
    <row r="45" spans="3:46" ht="13.5">
      <c r="C45" s="10" t="s">
        <v>61</v>
      </c>
      <c r="D45" s="60">
        <v>0</v>
      </c>
      <c r="E45" s="60">
        <v>0</v>
      </c>
      <c r="F45" s="60">
        <v>0</v>
      </c>
      <c r="G45" s="60">
        <v>0</v>
      </c>
      <c r="H45" s="60">
        <v>0</v>
      </c>
      <c r="I45" s="60">
        <v>0</v>
      </c>
      <c r="J45" s="60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0">
        <v>0</v>
      </c>
      <c r="R45" s="60">
        <v>0</v>
      </c>
      <c r="U45" s="10" t="s">
        <v>61</v>
      </c>
      <c r="V45" s="60">
        <v>1</v>
      </c>
      <c r="W45" s="60">
        <v>0</v>
      </c>
      <c r="X45" s="60">
        <v>3</v>
      </c>
      <c r="Y45" s="60">
        <v>0</v>
      </c>
      <c r="Z45" s="60">
        <v>0</v>
      </c>
      <c r="AA45" s="60">
        <v>0</v>
      </c>
      <c r="AB45" s="60">
        <v>1</v>
      </c>
      <c r="AC45" s="60">
        <v>0</v>
      </c>
      <c r="AD45" s="60">
        <v>0</v>
      </c>
      <c r="AE45" s="60">
        <v>0</v>
      </c>
      <c r="AF45" s="60">
        <v>0</v>
      </c>
      <c r="AG45" s="60">
        <v>0</v>
      </c>
      <c r="AH45" s="60">
        <v>0</v>
      </c>
      <c r="AI45" s="60">
        <v>0</v>
      </c>
      <c r="AJ45" s="58">
        <f t="shared" si="0"/>
        <v>5</v>
      </c>
      <c r="AK45" s="318">
        <v>0.18181818181818182</v>
      </c>
      <c r="AL45" s="230">
        <v>0.3558718861209964</v>
      </c>
      <c r="AO45" s="50"/>
      <c r="AQ45" s="220"/>
      <c r="AR45" s="324"/>
      <c r="AS45" s="325"/>
      <c r="AT45" s="328"/>
    </row>
    <row r="46" spans="1:46" ht="13.5">
      <c r="A46" s="25"/>
      <c r="B46" s="25"/>
      <c r="C46" s="23" t="s">
        <v>62</v>
      </c>
      <c r="D46" s="69">
        <v>0</v>
      </c>
      <c r="E46" s="69">
        <v>0</v>
      </c>
      <c r="F46" s="69">
        <v>0</v>
      </c>
      <c r="G46" s="69">
        <v>0</v>
      </c>
      <c r="H46" s="69">
        <v>0</v>
      </c>
      <c r="I46" s="69">
        <v>0</v>
      </c>
      <c r="J46" s="69">
        <v>0</v>
      </c>
      <c r="K46" s="69">
        <v>0</v>
      </c>
      <c r="L46" s="69">
        <v>0</v>
      </c>
      <c r="M46" s="69">
        <v>0</v>
      </c>
      <c r="N46" s="69">
        <v>0</v>
      </c>
      <c r="O46" s="69">
        <v>0</v>
      </c>
      <c r="P46" s="69">
        <v>0</v>
      </c>
      <c r="Q46" s="69">
        <v>0</v>
      </c>
      <c r="R46" s="69">
        <v>1</v>
      </c>
      <c r="S46" s="25"/>
      <c r="T46" s="25"/>
      <c r="U46" s="23" t="s">
        <v>62</v>
      </c>
      <c r="V46" s="69">
        <v>0</v>
      </c>
      <c r="W46" s="69">
        <v>0</v>
      </c>
      <c r="X46" s="69">
        <v>0</v>
      </c>
      <c r="Y46" s="69">
        <v>0</v>
      </c>
      <c r="Z46" s="69">
        <v>1</v>
      </c>
      <c r="AA46" s="69">
        <v>0</v>
      </c>
      <c r="AB46" s="69">
        <v>0</v>
      </c>
      <c r="AC46" s="69">
        <v>0</v>
      </c>
      <c r="AD46" s="69">
        <v>0</v>
      </c>
      <c r="AE46" s="69">
        <v>0</v>
      </c>
      <c r="AF46" s="69">
        <v>0</v>
      </c>
      <c r="AG46" s="69">
        <v>0</v>
      </c>
      <c r="AH46" s="69">
        <v>0</v>
      </c>
      <c r="AI46" s="69">
        <v>0</v>
      </c>
      <c r="AJ46" s="205">
        <f t="shared" si="0"/>
        <v>2</v>
      </c>
      <c r="AK46" s="294">
        <v>0.07272727272727272</v>
      </c>
      <c r="AL46" s="237">
        <v>0.2684563758389262</v>
      </c>
      <c r="AO46" s="50"/>
      <c r="AQ46" s="220"/>
      <c r="AR46" s="324"/>
      <c r="AS46" s="325"/>
      <c r="AT46" s="328"/>
    </row>
    <row r="47" spans="1:46" ht="13.5">
      <c r="A47" s="23"/>
      <c r="B47" s="23"/>
      <c r="C47" s="30" t="s">
        <v>122</v>
      </c>
      <c r="D47" s="74">
        <v>0</v>
      </c>
      <c r="E47" s="74">
        <v>0</v>
      </c>
      <c r="F47" s="74">
        <v>0</v>
      </c>
      <c r="G47" s="74">
        <v>0</v>
      </c>
      <c r="H47" s="74">
        <v>0</v>
      </c>
      <c r="I47" s="74">
        <v>0</v>
      </c>
      <c r="J47" s="74">
        <v>2</v>
      </c>
      <c r="K47" s="74">
        <v>2</v>
      </c>
      <c r="L47" s="74">
        <v>0</v>
      </c>
      <c r="M47" s="74">
        <v>1</v>
      </c>
      <c r="N47" s="74">
        <v>0</v>
      </c>
      <c r="O47" s="74">
        <v>2</v>
      </c>
      <c r="P47" s="74">
        <v>4</v>
      </c>
      <c r="Q47" s="74">
        <v>0</v>
      </c>
      <c r="R47" s="74">
        <v>1</v>
      </c>
      <c r="S47" s="23"/>
      <c r="T47" s="23"/>
      <c r="U47" s="30" t="s">
        <v>122</v>
      </c>
      <c r="V47" s="74">
        <v>1</v>
      </c>
      <c r="W47" s="74">
        <v>3</v>
      </c>
      <c r="X47" s="74">
        <v>3</v>
      </c>
      <c r="Y47" s="74">
        <v>3</v>
      </c>
      <c r="Z47" s="74">
        <v>3</v>
      </c>
      <c r="AA47" s="74">
        <v>3</v>
      </c>
      <c r="AB47" s="74">
        <v>3</v>
      </c>
      <c r="AC47" s="74">
        <v>4</v>
      </c>
      <c r="AD47" s="74">
        <v>3</v>
      </c>
      <c r="AE47" s="74">
        <v>2</v>
      </c>
      <c r="AF47" s="74">
        <v>2</v>
      </c>
      <c r="AG47" s="74">
        <f>SUM(AG38:AG46)</f>
        <v>1</v>
      </c>
      <c r="AH47" s="74">
        <f>SUM(AH38:AH46)</f>
        <v>2</v>
      </c>
      <c r="AI47" s="74">
        <v>2</v>
      </c>
      <c r="AJ47" s="74">
        <f t="shared" si="0"/>
        <v>47</v>
      </c>
      <c r="AK47" s="231">
        <v>1.709090909090909</v>
      </c>
      <c r="AL47" s="232">
        <v>0.41318681318681316</v>
      </c>
      <c r="AM47" s="50"/>
      <c r="AO47" s="50"/>
      <c r="AQ47" s="220"/>
      <c r="AR47" s="324"/>
      <c r="AS47" s="326"/>
      <c r="AT47" s="328"/>
    </row>
    <row r="48" spans="1:54" s="71" customFormat="1" ht="13.5">
      <c r="A48" s="25" t="s">
        <v>128</v>
      </c>
      <c r="B48" s="25"/>
      <c r="C48" s="25" t="s">
        <v>63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1</v>
      </c>
      <c r="M48" s="17">
        <v>1</v>
      </c>
      <c r="N48" s="17">
        <v>1</v>
      </c>
      <c r="O48" s="17">
        <v>3</v>
      </c>
      <c r="P48" s="17">
        <v>1</v>
      </c>
      <c r="Q48" s="17">
        <v>0</v>
      </c>
      <c r="R48" s="17">
        <v>2</v>
      </c>
      <c r="S48" s="25" t="s">
        <v>128</v>
      </c>
      <c r="T48" s="25"/>
      <c r="U48" s="25" t="s">
        <v>63</v>
      </c>
      <c r="V48" s="17">
        <v>0</v>
      </c>
      <c r="W48" s="17">
        <v>0</v>
      </c>
      <c r="X48" s="17">
        <v>0</v>
      </c>
      <c r="Y48" s="17">
        <v>0</v>
      </c>
      <c r="Z48" s="17">
        <v>0</v>
      </c>
      <c r="AA48" s="17">
        <v>0</v>
      </c>
      <c r="AB48" s="17">
        <v>0</v>
      </c>
      <c r="AC48" s="17">
        <v>1</v>
      </c>
      <c r="AD48" s="17">
        <v>0</v>
      </c>
      <c r="AE48" s="70">
        <v>0</v>
      </c>
      <c r="AF48" s="70">
        <v>0</v>
      </c>
      <c r="AG48" s="70">
        <v>0</v>
      </c>
      <c r="AH48" s="70">
        <v>0</v>
      </c>
      <c r="AI48" s="70">
        <v>0</v>
      </c>
      <c r="AJ48" s="313">
        <f t="shared" si="0"/>
        <v>10</v>
      </c>
      <c r="AK48" s="318">
        <v>0.36363636363636365</v>
      </c>
      <c r="AL48" s="230">
        <v>0.19646365422396858</v>
      </c>
      <c r="AM48" s="3"/>
      <c r="AN48" s="3"/>
      <c r="AO48" s="50"/>
      <c r="AP48" s="270"/>
      <c r="AQ48" s="220"/>
      <c r="AR48" s="324"/>
      <c r="AS48" s="325"/>
      <c r="AT48" s="328"/>
      <c r="AU48" s="3"/>
      <c r="AV48" s="3"/>
      <c r="AW48" s="3"/>
      <c r="AX48" s="3"/>
      <c r="AY48" s="3"/>
      <c r="AZ48" s="3"/>
      <c r="BA48" s="3"/>
      <c r="BB48" s="3"/>
    </row>
    <row r="49" spans="3:46" ht="13.5">
      <c r="C49" s="10" t="s">
        <v>64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U49" s="10" t="s">
        <v>64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60">
        <v>0</v>
      </c>
      <c r="AF49" s="60">
        <v>0</v>
      </c>
      <c r="AG49" s="60">
        <v>0</v>
      </c>
      <c r="AH49" s="60">
        <v>0</v>
      </c>
      <c r="AI49" s="60">
        <v>0</v>
      </c>
      <c r="AJ49" s="58">
        <f t="shared" si="0"/>
        <v>0</v>
      </c>
      <c r="AK49" s="318">
        <v>0</v>
      </c>
      <c r="AL49" s="230">
        <v>0</v>
      </c>
      <c r="AO49" s="50"/>
      <c r="AQ49" s="220"/>
      <c r="AR49" s="324"/>
      <c r="AS49" s="325"/>
      <c r="AT49" s="328"/>
    </row>
    <row r="50" spans="3:46" ht="13.5">
      <c r="C50" s="10" t="s">
        <v>65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2</v>
      </c>
      <c r="O50" s="7">
        <v>0</v>
      </c>
      <c r="P50" s="7">
        <v>0</v>
      </c>
      <c r="Q50" s="7">
        <v>0</v>
      </c>
      <c r="R50" s="7">
        <v>0</v>
      </c>
      <c r="U50" s="10" t="s">
        <v>65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60">
        <v>0</v>
      </c>
      <c r="AF50" s="60">
        <v>0</v>
      </c>
      <c r="AG50" s="60">
        <v>0</v>
      </c>
      <c r="AH50" s="60">
        <v>0</v>
      </c>
      <c r="AI50" s="60">
        <v>0</v>
      </c>
      <c r="AJ50" s="58">
        <f t="shared" si="0"/>
        <v>2</v>
      </c>
      <c r="AK50" s="318">
        <v>0.07272727272727272</v>
      </c>
      <c r="AL50" s="230">
        <v>0.14316392269148173</v>
      </c>
      <c r="AO50" s="50"/>
      <c r="AQ50" s="220"/>
      <c r="AR50" s="324"/>
      <c r="AS50" s="325"/>
      <c r="AT50" s="328"/>
    </row>
    <row r="51" spans="3:46" ht="13.5">
      <c r="C51" s="10" t="s">
        <v>66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1</v>
      </c>
      <c r="R51" s="7">
        <v>0</v>
      </c>
      <c r="U51" s="10" t="s">
        <v>66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7">
        <v>0</v>
      </c>
      <c r="AE51" s="60">
        <v>0</v>
      </c>
      <c r="AF51" s="60">
        <v>0</v>
      </c>
      <c r="AG51" s="60">
        <v>0</v>
      </c>
      <c r="AH51" s="60">
        <v>0</v>
      </c>
      <c r="AI51" s="60">
        <v>0</v>
      </c>
      <c r="AJ51" s="58">
        <f t="shared" si="0"/>
        <v>1</v>
      </c>
      <c r="AK51" s="318">
        <v>0.03636363636363636</v>
      </c>
      <c r="AL51" s="230">
        <v>0.0555247084952804</v>
      </c>
      <c r="AO51" s="50"/>
      <c r="AQ51" s="220"/>
      <c r="AR51" s="324"/>
      <c r="AS51" s="325"/>
      <c r="AT51" s="328"/>
    </row>
    <row r="52" spans="1:54" s="71" customFormat="1" ht="13.5">
      <c r="A52" s="25"/>
      <c r="B52" s="25"/>
      <c r="C52" s="25" t="s">
        <v>67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25"/>
      <c r="T52" s="25"/>
      <c r="U52" s="25" t="s">
        <v>67</v>
      </c>
      <c r="V52" s="7">
        <v>0</v>
      </c>
      <c r="W52" s="7">
        <v>0</v>
      </c>
      <c r="X52" s="7">
        <v>1</v>
      </c>
      <c r="Y52" s="7">
        <v>0</v>
      </c>
      <c r="Z52" s="7">
        <v>2</v>
      </c>
      <c r="AA52" s="7">
        <v>0</v>
      </c>
      <c r="AB52" s="7">
        <v>0</v>
      </c>
      <c r="AC52" s="7">
        <v>0</v>
      </c>
      <c r="AD52" s="7">
        <v>0</v>
      </c>
      <c r="AE52" s="60">
        <v>0</v>
      </c>
      <c r="AF52" s="60">
        <v>1</v>
      </c>
      <c r="AG52" s="60">
        <v>0</v>
      </c>
      <c r="AH52" s="60">
        <v>0</v>
      </c>
      <c r="AI52" s="60">
        <v>0</v>
      </c>
      <c r="AJ52" s="58">
        <f t="shared" si="0"/>
        <v>4</v>
      </c>
      <c r="AK52" s="318">
        <v>0.14545454545454545</v>
      </c>
      <c r="AL52" s="230">
        <v>0.3395585738539898</v>
      </c>
      <c r="AM52" s="3"/>
      <c r="AN52" s="3"/>
      <c r="AO52" s="50"/>
      <c r="AP52" s="270"/>
      <c r="AQ52" s="220"/>
      <c r="AR52" s="324"/>
      <c r="AS52" s="325"/>
      <c r="AT52" s="328"/>
      <c r="AU52" s="3"/>
      <c r="AV52" s="3"/>
      <c r="AW52" s="3"/>
      <c r="AX52" s="3"/>
      <c r="AY52" s="3"/>
      <c r="AZ52" s="3"/>
      <c r="BA52" s="3"/>
      <c r="BB52" s="3"/>
    </row>
    <row r="53" spans="3:46" ht="13.5">
      <c r="C53" s="10" t="s">
        <v>68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U53" s="10" t="s">
        <v>68</v>
      </c>
      <c r="V53" s="7">
        <v>0</v>
      </c>
      <c r="W53" s="7">
        <v>0</v>
      </c>
      <c r="X53" s="7">
        <v>0</v>
      </c>
      <c r="Y53" s="7">
        <v>0</v>
      </c>
      <c r="Z53" s="7">
        <v>1</v>
      </c>
      <c r="AA53" s="7">
        <v>0</v>
      </c>
      <c r="AB53" s="7">
        <v>1</v>
      </c>
      <c r="AC53" s="7">
        <v>0</v>
      </c>
      <c r="AD53" s="7">
        <v>0</v>
      </c>
      <c r="AE53" s="60">
        <v>0</v>
      </c>
      <c r="AF53" s="60">
        <v>0</v>
      </c>
      <c r="AG53" s="60">
        <v>0</v>
      </c>
      <c r="AH53" s="60">
        <v>0</v>
      </c>
      <c r="AI53" s="60">
        <v>0</v>
      </c>
      <c r="AJ53" s="58">
        <f t="shared" si="0"/>
        <v>2</v>
      </c>
      <c r="AK53" s="318">
        <v>0.07272727272727272</v>
      </c>
      <c r="AL53" s="230">
        <v>0.17857142857142858</v>
      </c>
      <c r="AO53" s="50"/>
      <c r="AQ53" s="220"/>
      <c r="AR53" s="324"/>
      <c r="AS53" s="325"/>
      <c r="AT53" s="328"/>
    </row>
    <row r="54" spans="1:46" ht="13.5">
      <c r="A54" s="25"/>
      <c r="B54" s="25"/>
      <c r="C54" s="25" t="s">
        <v>69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1</v>
      </c>
      <c r="J54" s="7">
        <v>0</v>
      </c>
      <c r="K54" s="7">
        <v>0</v>
      </c>
      <c r="L54" s="7">
        <v>0</v>
      </c>
      <c r="M54" s="7">
        <v>0</v>
      </c>
      <c r="N54" s="7">
        <v>2</v>
      </c>
      <c r="O54" s="7">
        <v>0</v>
      </c>
      <c r="P54" s="7">
        <v>0</v>
      </c>
      <c r="Q54" s="7">
        <v>0</v>
      </c>
      <c r="R54" s="7">
        <v>0</v>
      </c>
      <c r="S54" s="25"/>
      <c r="T54" s="25"/>
      <c r="U54" s="25" t="s">
        <v>69</v>
      </c>
      <c r="V54" s="7">
        <v>0</v>
      </c>
      <c r="W54" s="7">
        <v>0</v>
      </c>
      <c r="X54" s="7">
        <v>0</v>
      </c>
      <c r="Y54" s="7">
        <v>2</v>
      </c>
      <c r="Z54" s="7">
        <v>1</v>
      </c>
      <c r="AA54" s="7">
        <v>0</v>
      </c>
      <c r="AB54" s="7">
        <v>0</v>
      </c>
      <c r="AC54" s="7">
        <v>0</v>
      </c>
      <c r="AD54" s="7">
        <v>0</v>
      </c>
      <c r="AE54" s="60">
        <v>0</v>
      </c>
      <c r="AF54" s="60">
        <v>1</v>
      </c>
      <c r="AG54" s="60">
        <v>0</v>
      </c>
      <c r="AH54" s="60">
        <v>0</v>
      </c>
      <c r="AI54" s="60">
        <v>0</v>
      </c>
      <c r="AJ54" s="58">
        <f t="shared" si="0"/>
        <v>7</v>
      </c>
      <c r="AK54" s="318">
        <v>0.2545454545454546</v>
      </c>
      <c r="AL54" s="230">
        <v>0.4166666666666667</v>
      </c>
      <c r="AO54" s="50"/>
      <c r="AQ54" s="220"/>
      <c r="AR54" s="324"/>
      <c r="AS54" s="325"/>
      <c r="AT54" s="328"/>
    </row>
    <row r="55" spans="1:46" ht="13.5">
      <c r="A55" s="25"/>
      <c r="B55" s="25"/>
      <c r="C55" s="23" t="s">
        <v>70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1</v>
      </c>
      <c r="N55" s="16">
        <v>0</v>
      </c>
      <c r="O55" s="16">
        <v>0</v>
      </c>
      <c r="P55" s="16">
        <v>0</v>
      </c>
      <c r="Q55" s="16">
        <v>0</v>
      </c>
      <c r="R55" s="16">
        <v>1</v>
      </c>
      <c r="S55" s="25"/>
      <c r="T55" s="25"/>
      <c r="U55" s="23" t="s">
        <v>70</v>
      </c>
      <c r="V55" s="16">
        <v>0</v>
      </c>
      <c r="W55" s="16">
        <v>1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1</v>
      </c>
      <c r="AE55" s="69">
        <v>0</v>
      </c>
      <c r="AF55" s="69">
        <v>0</v>
      </c>
      <c r="AG55" s="69">
        <v>0</v>
      </c>
      <c r="AH55" s="69">
        <v>0</v>
      </c>
      <c r="AI55" s="69">
        <v>0</v>
      </c>
      <c r="AJ55" s="205">
        <f t="shared" si="0"/>
        <v>4</v>
      </c>
      <c r="AK55" s="294">
        <v>0.14545454545454545</v>
      </c>
      <c r="AL55" s="237">
        <v>0.2826855123674912</v>
      </c>
      <c r="AO55" s="50"/>
      <c r="AQ55" s="220"/>
      <c r="AR55" s="324"/>
      <c r="AS55" s="325"/>
      <c r="AT55" s="328"/>
    </row>
    <row r="56" spans="1:46" ht="14.25" thickBot="1">
      <c r="A56" s="23"/>
      <c r="B56" s="23"/>
      <c r="C56" s="30" t="s">
        <v>122</v>
      </c>
      <c r="D56" s="73">
        <v>0</v>
      </c>
      <c r="E56" s="73">
        <v>0</v>
      </c>
      <c r="F56" s="73">
        <v>0</v>
      </c>
      <c r="G56" s="73">
        <v>0</v>
      </c>
      <c r="H56" s="73">
        <v>0</v>
      </c>
      <c r="I56" s="73">
        <v>1</v>
      </c>
      <c r="J56" s="73">
        <v>0</v>
      </c>
      <c r="K56" s="73">
        <v>0</v>
      </c>
      <c r="L56" s="73">
        <v>1</v>
      </c>
      <c r="M56" s="73">
        <v>2</v>
      </c>
      <c r="N56" s="73">
        <v>5</v>
      </c>
      <c r="O56" s="73">
        <v>3</v>
      </c>
      <c r="P56" s="73">
        <v>1</v>
      </c>
      <c r="Q56" s="73">
        <v>1</v>
      </c>
      <c r="R56" s="73">
        <v>3</v>
      </c>
      <c r="S56" s="23"/>
      <c r="T56" s="23"/>
      <c r="U56" s="30" t="s">
        <v>122</v>
      </c>
      <c r="V56" s="73">
        <v>0</v>
      </c>
      <c r="W56" s="73">
        <v>1</v>
      </c>
      <c r="X56" s="73">
        <v>1</v>
      </c>
      <c r="Y56" s="73">
        <v>2</v>
      </c>
      <c r="Z56" s="73">
        <v>4</v>
      </c>
      <c r="AA56" s="73">
        <v>0</v>
      </c>
      <c r="AB56" s="73">
        <v>1</v>
      </c>
      <c r="AC56" s="73">
        <v>1</v>
      </c>
      <c r="AD56" s="73">
        <v>1</v>
      </c>
      <c r="AE56" s="73">
        <v>0</v>
      </c>
      <c r="AF56" s="74">
        <v>2</v>
      </c>
      <c r="AG56" s="74">
        <f>SUM(AG48:AG55)</f>
        <v>0</v>
      </c>
      <c r="AH56" s="74">
        <f>SUM(AH48:AH55)</f>
        <v>0</v>
      </c>
      <c r="AI56" s="74">
        <v>0</v>
      </c>
      <c r="AJ56" s="74">
        <f t="shared" si="0"/>
        <v>30</v>
      </c>
      <c r="AK56" s="229">
        <v>1.090909090909091</v>
      </c>
      <c r="AL56" s="238">
        <v>0.2065973417808691</v>
      </c>
      <c r="AM56" s="50"/>
      <c r="AO56" s="50"/>
      <c r="AQ56" s="220"/>
      <c r="AR56"/>
      <c r="AS56" s="327"/>
      <c r="AT56" s="328"/>
    </row>
    <row r="57" spans="1:46" ht="13.5">
      <c r="A57" s="56" t="s">
        <v>8</v>
      </c>
      <c r="B57" s="56"/>
      <c r="C57" s="56"/>
      <c r="D57" s="72">
        <v>0</v>
      </c>
      <c r="E57" s="72">
        <v>0</v>
      </c>
      <c r="F57" s="72">
        <v>0</v>
      </c>
      <c r="G57" s="72">
        <v>0</v>
      </c>
      <c r="H57" s="72">
        <v>0</v>
      </c>
      <c r="I57" s="72">
        <v>0</v>
      </c>
      <c r="J57" s="72">
        <v>0</v>
      </c>
      <c r="K57" s="72">
        <v>0</v>
      </c>
      <c r="L57" s="72">
        <v>0</v>
      </c>
      <c r="M57" s="72">
        <v>0</v>
      </c>
      <c r="N57" s="72">
        <v>0</v>
      </c>
      <c r="O57" s="72">
        <v>0</v>
      </c>
      <c r="P57" s="72">
        <v>0</v>
      </c>
      <c r="Q57" s="72">
        <v>0</v>
      </c>
      <c r="R57" s="72">
        <v>0</v>
      </c>
      <c r="S57" s="56" t="s">
        <v>8</v>
      </c>
      <c r="T57" s="56"/>
      <c r="U57" s="56"/>
      <c r="V57" s="72">
        <v>0</v>
      </c>
      <c r="W57" s="72">
        <v>0</v>
      </c>
      <c r="X57" s="72">
        <v>0</v>
      </c>
      <c r="Y57" s="72">
        <v>0</v>
      </c>
      <c r="Z57" s="72">
        <v>0</v>
      </c>
      <c r="AA57" s="72">
        <v>0</v>
      </c>
      <c r="AB57" s="72">
        <v>0</v>
      </c>
      <c r="AC57" s="72">
        <v>0</v>
      </c>
      <c r="AD57" s="72">
        <v>0</v>
      </c>
      <c r="AE57" s="217">
        <v>0</v>
      </c>
      <c r="AF57" s="217">
        <v>0</v>
      </c>
      <c r="AG57" s="217">
        <v>0</v>
      </c>
      <c r="AH57" s="217">
        <v>0</v>
      </c>
      <c r="AI57" s="217">
        <v>0</v>
      </c>
      <c r="AJ57" s="322">
        <f t="shared" si="0"/>
        <v>0</v>
      </c>
      <c r="AK57" s="323">
        <v>0</v>
      </c>
      <c r="AL57" s="239"/>
      <c r="AO57" s="50"/>
      <c r="AQ57" s="220"/>
      <c r="AT57" s="328"/>
    </row>
    <row r="58" spans="1:46" ht="14.25" thickBot="1">
      <c r="A58" s="68" t="s">
        <v>16</v>
      </c>
      <c r="B58" s="68"/>
      <c r="C58" s="68"/>
      <c r="D58" s="39">
        <v>0</v>
      </c>
      <c r="E58" s="39">
        <v>0</v>
      </c>
      <c r="F58" s="39">
        <v>10</v>
      </c>
      <c r="G58" s="39">
        <v>4</v>
      </c>
      <c r="H58" s="39">
        <v>27</v>
      </c>
      <c r="I58" s="39">
        <v>29</v>
      </c>
      <c r="J58" s="39">
        <v>131</v>
      </c>
      <c r="K58" s="39">
        <v>318</v>
      </c>
      <c r="L58" s="39">
        <v>153</v>
      </c>
      <c r="M58" s="39">
        <v>132</v>
      </c>
      <c r="N58" s="39">
        <v>111</v>
      </c>
      <c r="O58" s="39">
        <v>146</v>
      </c>
      <c r="P58" s="39">
        <v>129</v>
      </c>
      <c r="Q58" s="39">
        <v>125</v>
      </c>
      <c r="R58" s="39">
        <v>106</v>
      </c>
      <c r="S58" s="68" t="s">
        <v>16</v>
      </c>
      <c r="T58" s="68"/>
      <c r="U58" s="68"/>
      <c r="V58" s="39">
        <v>94</v>
      </c>
      <c r="W58" s="39">
        <v>96</v>
      </c>
      <c r="X58" s="39">
        <v>93</v>
      </c>
      <c r="Y58" s="39">
        <v>83</v>
      </c>
      <c r="Z58" s="39">
        <v>100</v>
      </c>
      <c r="AA58" s="39">
        <v>91</v>
      </c>
      <c r="AB58" s="39">
        <v>116</v>
      </c>
      <c r="AC58" s="39">
        <v>113</v>
      </c>
      <c r="AD58" s="39">
        <v>93</v>
      </c>
      <c r="AE58" s="39">
        <v>89</v>
      </c>
      <c r="AF58" s="39">
        <v>78</v>
      </c>
      <c r="AG58" s="39">
        <f>SUM(AG10,AG21,AG26,AG30,AG37,AG47,AG56)</f>
        <v>91</v>
      </c>
      <c r="AH58" s="39">
        <f>SUM(AH10,AH21,AH26,AH30,AH37,AH47,AH56)</f>
        <v>82</v>
      </c>
      <c r="AI58" s="39">
        <f>SUM(AI10,AI21,AI26,AI30,AI37,AI47,AI56)</f>
        <v>110</v>
      </c>
      <c r="AJ58" s="39">
        <f>SUM(D58:R58,V58:AI58)</f>
        <v>2750</v>
      </c>
      <c r="AK58" s="286">
        <v>100</v>
      </c>
      <c r="AL58" s="240">
        <v>2.1603022852070355</v>
      </c>
      <c r="AM58" s="50"/>
      <c r="AO58" s="50"/>
      <c r="AQ58" s="220"/>
      <c r="AS58" s="325"/>
      <c r="AT58" s="328"/>
    </row>
    <row r="59" spans="3:46" ht="30" customHeight="1">
      <c r="C59" s="491" t="s">
        <v>293</v>
      </c>
      <c r="D59" s="491"/>
      <c r="E59" s="491"/>
      <c r="F59" s="491"/>
      <c r="G59" s="491"/>
      <c r="H59" s="491"/>
      <c r="I59" s="491"/>
      <c r="J59" s="491"/>
      <c r="K59" s="491"/>
      <c r="L59" s="491"/>
      <c r="M59" s="491"/>
      <c r="N59" s="491"/>
      <c r="O59" s="491"/>
      <c r="P59" s="491"/>
      <c r="Q59" s="491"/>
      <c r="AM59" s="361"/>
      <c r="AN59" s="362"/>
      <c r="AO59" s="361"/>
      <c r="AP59" s="408"/>
      <c r="AQ59" s="362"/>
      <c r="AR59" s="362"/>
      <c r="AS59" s="325"/>
      <c r="AT59" s="363"/>
    </row>
    <row r="61" ht="13.5">
      <c r="AM61" s="50"/>
    </row>
    <row r="63" spans="1:54" s="71" customFormat="1" ht="13.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57"/>
      <c r="AF63" s="57"/>
      <c r="AG63" s="57"/>
      <c r="AH63" s="57"/>
      <c r="AI63" s="57"/>
      <c r="AJ63" s="57"/>
      <c r="AK63" s="57"/>
      <c r="AL63" s="57"/>
      <c r="AM63" s="3"/>
      <c r="AN63" s="3"/>
      <c r="AO63" s="3"/>
      <c r="AP63" s="270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</row>
  </sheetData>
  <sheetProtection/>
  <mergeCells count="1">
    <mergeCell ref="C59:Q59"/>
  </mergeCells>
  <printOptions horizontalCentered="1"/>
  <pageMargins left="0.7086614173228347" right="0.4724409448818898" top="0.6692913385826772" bottom="0.5118110236220472" header="0.35433070866141736" footer="0.2755905511811024"/>
  <pageSetup horizontalDpi="600" verticalDpi="600" orientation="portrait" paperSize="9" scale="87" r:id="rId1"/>
  <colBreaks count="1" manualBreakCount="1">
    <brk id="18" max="5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3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8.00390625" style="117" customWidth="1"/>
    <col min="2" max="2" width="18.00390625" style="117" customWidth="1"/>
    <col min="3" max="5" width="6.50390625" style="117" customWidth="1"/>
    <col min="6" max="6" width="1.625" style="117" customWidth="1"/>
    <col min="7" max="9" width="6.50390625" style="117" customWidth="1"/>
    <col min="10" max="10" width="1.25" style="117" customWidth="1"/>
    <col min="11" max="13" width="6.50390625" style="117" customWidth="1"/>
    <col min="14" max="16384" width="9.00390625" style="111" customWidth="1"/>
  </cols>
  <sheetData>
    <row r="2" spans="1:13" ht="15" thickBot="1">
      <c r="A2" s="86" t="s">
        <v>292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ht="13.5">
      <c r="A3" s="112" t="s">
        <v>93</v>
      </c>
      <c r="B3" s="113" t="s">
        <v>96</v>
      </c>
      <c r="C3" s="483" t="s">
        <v>88</v>
      </c>
      <c r="D3" s="483"/>
      <c r="E3" s="483"/>
      <c r="F3" s="112"/>
      <c r="G3" s="483" t="s">
        <v>89</v>
      </c>
      <c r="H3" s="483"/>
      <c r="I3" s="483"/>
      <c r="J3" s="112"/>
      <c r="K3" s="483" t="s">
        <v>16</v>
      </c>
      <c r="L3" s="483"/>
      <c r="M3" s="483"/>
    </row>
    <row r="4" spans="1:13" ht="14.25" thickBot="1">
      <c r="A4" s="114"/>
      <c r="B4" s="114"/>
      <c r="C4" s="115" t="s">
        <v>17</v>
      </c>
      <c r="D4" s="115" t="s">
        <v>4</v>
      </c>
      <c r="E4" s="115" t="s">
        <v>5</v>
      </c>
      <c r="F4" s="115"/>
      <c r="G4" s="115" t="s">
        <v>17</v>
      </c>
      <c r="H4" s="115" t="s">
        <v>4</v>
      </c>
      <c r="I4" s="115" t="s">
        <v>5</v>
      </c>
      <c r="J4" s="115"/>
      <c r="K4" s="115" t="s">
        <v>17</v>
      </c>
      <c r="L4" s="115" t="s">
        <v>4</v>
      </c>
      <c r="M4" s="115" t="s">
        <v>5</v>
      </c>
    </row>
    <row r="5" spans="1:13" ht="13.5">
      <c r="A5" s="116" t="s">
        <v>87</v>
      </c>
      <c r="B5" s="96" t="s">
        <v>71</v>
      </c>
      <c r="C5">
        <v>2531</v>
      </c>
      <c r="D5">
        <v>681</v>
      </c>
      <c r="E5">
        <f aca="true" t="shared" si="0" ref="E5:E10">SUM(C5:D5)</f>
        <v>3212</v>
      </c>
      <c r="G5">
        <v>390</v>
      </c>
      <c r="H5">
        <v>820</v>
      </c>
      <c r="I5">
        <f aca="true" t="shared" si="1" ref="I5:I10">SUM(G5:H5)</f>
        <v>1210</v>
      </c>
      <c r="K5">
        <f>SUM(C5,G5)</f>
        <v>2921</v>
      </c>
      <c r="L5">
        <f aca="true" t="shared" si="2" ref="K5:L10">SUM(D5,H5)</f>
        <v>1501</v>
      </c>
      <c r="M5">
        <f aca="true" t="shared" si="3" ref="M5:M10">SUM(K5:L5)</f>
        <v>4422</v>
      </c>
    </row>
    <row r="6" spans="1:13" ht="13.5">
      <c r="A6" s="116"/>
      <c r="B6" s="96" t="s">
        <v>219</v>
      </c>
      <c r="C6">
        <v>8395</v>
      </c>
      <c r="D6">
        <v>4</v>
      </c>
      <c r="E6">
        <f t="shared" si="0"/>
        <v>8399</v>
      </c>
      <c r="G6">
        <v>499</v>
      </c>
      <c r="H6">
        <v>1</v>
      </c>
      <c r="I6">
        <f t="shared" si="1"/>
        <v>500</v>
      </c>
      <c r="K6">
        <f t="shared" si="2"/>
        <v>8894</v>
      </c>
      <c r="L6">
        <f t="shared" si="2"/>
        <v>5</v>
      </c>
      <c r="M6">
        <f t="shared" si="3"/>
        <v>8899</v>
      </c>
    </row>
    <row r="7" spans="1:13" ht="13.5">
      <c r="A7" s="116"/>
      <c r="B7" s="96" t="s">
        <v>218</v>
      </c>
      <c r="C7">
        <v>36</v>
      </c>
      <c r="D7">
        <v>2</v>
      </c>
      <c r="E7">
        <f t="shared" si="0"/>
        <v>38</v>
      </c>
      <c r="G7">
        <v>27</v>
      </c>
      <c r="H7">
        <v>3</v>
      </c>
      <c r="I7">
        <f t="shared" si="1"/>
        <v>30</v>
      </c>
      <c r="K7">
        <f t="shared" si="2"/>
        <v>63</v>
      </c>
      <c r="L7">
        <f t="shared" si="2"/>
        <v>5</v>
      </c>
      <c r="M7">
        <f t="shared" si="3"/>
        <v>68</v>
      </c>
    </row>
    <row r="8" spans="1:13" ht="13.5">
      <c r="A8" s="116"/>
      <c r="B8" s="96" t="s">
        <v>18</v>
      </c>
      <c r="C8">
        <v>15</v>
      </c>
      <c r="D8">
        <v>9</v>
      </c>
      <c r="E8">
        <f t="shared" si="0"/>
        <v>24</v>
      </c>
      <c r="G8">
        <v>5</v>
      </c>
      <c r="H8">
        <v>8</v>
      </c>
      <c r="I8">
        <f t="shared" si="1"/>
        <v>13</v>
      </c>
      <c r="K8">
        <f t="shared" si="2"/>
        <v>20</v>
      </c>
      <c r="L8">
        <f t="shared" si="2"/>
        <v>17</v>
      </c>
      <c r="M8">
        <f t="shared" si="3"/>
        <v>37</v>
      </c>
    </row>
    <row r="9" spans="1:13" ht="13.5">
      <c r="A9" s="116"/>
      <c r="B9" s="96" t="s">
        <v>220</v>
      </c>
      <c r="C9">
        <v>263</v>
      </c>
      <c r="D9">
        <v>38</v>
      </c>
      <c r="E9">
        <f t="shared" si="0"/>
        <v>301</v>
      </c>
      <c r="G9">
        <v>53</v>
      </c>
      <c r="H9">
        <v>25</v>
      </c>
      <c r="I9">
        <f t="shared" si="1"/>
        <v>78</v>
      </c>
      <c r="K9">
        <f t="shared" si="2"/>
        <v>316</v>
      </c>
      <c r="L9">
        <f t="shared" si="2"/>
        <v>63</v>
      </c>
      <c r="M9">
        <f t="shared" si="3"/>
        <v>379</v>
      </c>
    </row>
    <row r="10" spans="1:13" ht="13.5">
      <c r="A10" s="116"/>
      <c r="B10" s="100" t="s">
        <v>8</v>
      </c>
      <c r="C10">
        <v>981</v>
      </c>
      <c r="D10">
        <v>107</v>
      </c>
      <c r="E10">
        <f t="shared" si="0"/>
        <v>1088</v>
      </c>
      <c r="G10">
        <v>383</v>
      </c>
      <c r="H10">
        <v>536</v>
      </c>
      <c r="I10">
        <f t="shared" si="1"/>
        <v>919</v>
      </c>
      <c r="K10">
        <f t="shared" si="2"/>
        <v>1364</v>
      </c>
      <c r="L10">
        <f t="shared" si="2"/>
        <v>643</v>
      </c>
      <c r="M10">
        <f t="shared" si="3"/>
        <v>2007</v>
      </c>
    </row>
    <row r="11" spans="1:13" ht="24" customHeight="1" thickBot="1">
      <c r="A11" s="120"/>
      <c r="B11" s="114" t="s">
        <v>100</v>
      </c>
      <c r="C11" s="247">
        <f>SUM(C5:C10)</f>
        <v>12221</v>
      </c>
      <c r="D11" s="247">
        <f aca="true" t="shared" si="4" ref="D11:M11">SUM(D5:D10)</f>
        <v>841</v>
      </c>
      <c r="E11" s="247">
        <f t="shared" si="4"/>
        <v>13062</v>
      </c>
      <c r="F11" s="247"/>
      <c r="G11" s="247">
        <f t="shared" si="4"/>
        <v>1357</v>
      </c>
      <c r="H11" s="247">
        <f t="shared" si="4"/>
        <v>1393</v>
      </c>
      <c r="I11" s="247">
        <f t="shared" si="4"/>
        <v>2750</v>
      </c>
      <c r="J11" s="247">
        <f t="shared" si="4"/>
        <v>0</v>
      </c>
      <c r="K11" s="247">
        <f t="shared" si="4"/>
        <v>13578</v>
      </c>
      <c r="L11" s="247">
        <f t="shared" si="4"/>
        <v>2234</v>
      </c>
      <c r="M11" s="247">
        <f t="shared" si="4"/>
        <v>15812</v>
      </c>
    </row>
    <row r="12" spans="1:13" ht="13.5">
      <c r="A12" s="116" t="s">
        <v>221</v>
      </c>
      <c r="B12" s="96" t="s">
        <v>71</v>
      </c>
      <c r="C12">
        <v>1902</v>
      </c>
      <c r="D12">
        <v>224</v>
      </c>
      <c r="E12">
        <f aca="true" t="shared" si="5" ref="E12:E17">SUM(C12:D12)</f>
        <v>2126</v>
      </c>
      <c r="G12">
        <v>278</v>
      </c>
      <c r="H12">
        <v>210</v>
      </c>
      <c r="I12">
        <f aca="true" t="shared" si="6" ref="I12:I17">SUM(G12:H12)</f>
        <v>488</v>
      </c>
      <c r="K12">
        <f aca="true" t="shared" si="7" ref="K12:L17">SUM(C12,G12)</f>
        <v>2180</v>
      </c>
      <c r="L12">
        <f t="shared" si="7"/>
        <v>434</v>
      </c>
      <c r="M12">
        <f aca="true" t="shared" si="8" ref="M12:M17">SUM(K12:L12)</f>
        <v>2614</v>
      </c>
    </row>
    <row r="13" spans="1:13" ht="13.5">
      <c r="A13" s="116"/>
      <c r="B13" s="88" t="s">
        <v>219</v>
      </c>
      <c r="C13">
        <v>2567</v>
      </c>
      <c r="D13">
        <v>3</v>
      </c>
      <c r="E13">
        <f t="shared" si="5"/>
        <v>2570</v>
      </c>
      <c r="G13">
        <v>135</v>
      </c>
      <c r="H13">
        <v>2</v>
      </c>
      <c r="I13">
        <f t="shared" si="6"/>
        <v>137</v>
      </c>
      <c r="K13">
        <f t="shared" si="7"/>
        <v>2702</v>
      </c>
      <c r="L13">
        <f t="shared" si="7"/>
        <v>5</v>
      </c>
      <c r="M13">
        <f t="shared" si="8"/>
        <v>2707</v>
      </c>
    </row>
    <row r="14" spans="1:13" ht="13.5">
      <c r="A14" s="116"/>
      <c r="B14" s="96" t="s">
        <v>218</v>
      </c>
      <c r="C14">
        <v>22</v>
      </c>
      <c r="D14">
        <v>3</v>
      </c>
      <c r="E14">
        <f t="shared" si="5"/>
        <v>25</v>
      </c>
      <c r="G14">
        <v>26</v>
      </c>
      <c r="H14">
        <v>2</v>
      </c>
      <c r="I14">
        <f t="shared" si="6"/>
        <v>28</v>
      </c>
      <c r="K14">
        <f t="shared" si="7"/>
        <v>48</v>
      </c>
      <c r="L14">
        <f t="shared" si="7"/>
        <v>5</v>
      </c>
      <c r="M14">
        <f t="shared" si="8"/>
        <v>53</v>
      </c>
    </row>
    <row r="15" spans="1:13" ht="13.5">
      <c r="A15" s="116"/>
      <c r="B15" s="88" t="s">
        <v>18</v>
      </c>
      <c r="C15">
        <v>9</v>
      </c>
      <c r="D15">
        <v>3</v>
      </c>
      <c r="E15">
        <f t="shared" si="5"/>
        <v>12</v>
      </c>
      <c r="G15">
        <v>1</v>
      </c>
      <c r="H15">
        <v>4</v>
      </c>
      <c r="I15">
        <f t="shared" si="6"/>
        <v>5</v>
      </c>
      <c r="K15">
        <f t="shared" si="7"/>
        <v>10</v>
      </c>
      <c r="L15">
        <f t="shared" si="7"/>
        <v>7</v>
      </c>
      <c r="M15">
        <f t="shared" si="8"/>
        <v>17</v>
      </c>
    </row>
    <row r="16" spans="1:13" ht="13.5">
      <c r="A16" s="116"/>
      <c r="B16" s="88" t="s">
        <v>220</v>
      </c>
      <c r="C16">
        <v>159</v>
      </c>
      <c r="D16">
        <v>22</v>
      </c>
      <c r="E16">
        <f t="shared" si="5"/>
        <v>181</v>
      </c>
      <c r="G16">
        <v>25</v>
      </c>
      <c r="H16">
        <v>15</v>
      </c>
      <c r="I16">
        <f t="shared" si="6"/>
        <v>40</v>
      </c>
      <c r="K16">
        <f t="shared" si="7"/>
        <v>184</v>
      </c>
      <c r="L16">
        <f t="shared" si="7"/>
        <v>37</v>
      </c>
      <c r="M16">
        <f t="shared" si="8"/>
        <v>221</v>
      </c>
    </row>
    <row r="17" spans="1:13" ht="13.5">
      <c r="A17" s="116"/>
      <c r="B17" s="121" t="s">
        <v>8</v>
      </c>
      <c r="C17">
        <v>1018</v>
      </c>
      <c r="D17">
        <v>80</v>
      </c>
      <c r="E17">
        <f t="shared" si="5"/>
        <v>1098</v>
      </c>
      <c r="G17">
        <v>346</v>
      </c>
      <c r="H17">
        <v>147</v>
      </c>
      <c r="I17">
        <f t="shared" si="6"/>
        <v>493</v>
      </c>
      <c r="K17">
        <f t="shared" si="7"/>
        <v>1364</v>
      </c>
      <c r="L17">
        <f t="shared" si="7"/>
        <v>227</v>
      </c>
      <c r="M17">
        <f t="shared" si="8"/>
        <v>1591</v>
      </c>
    </row>
    <row r="18" spans="1:13" ht="22.5" customHeight="1" thickBot="1">
      <c r="A18" s="119"/>
      <c r="B18" s="140" t="s">
        <v>191</v>
      </c>
      <c r="C18" s="274">
        <f>SUM(C12:C17)</f>
        <v>5677</v>
      </c>
      <c r="D18" s="274">
        <f aca="true" t="shared" si="9" ref="D18:M18">SUM(D12:D17)</f>
        <v>335</v>
      </c>
      <c r="E18" s="274">
        <f t="shared" si="9"/>
        <v>6012</v>
      </c>
      <c r="F18" s="274"/>
      <c r="G18" s="274">
        <f t="shared" si="9"/>
        <v>811</v>
      </c>
      <c r="H18" s="274">
        <f t="shared" si="9"/>
        <v>380</v>
      </c>
      <c r="I18" s="274">
        <f t="shared" si="9"/>
        <v>1191</v>
      </c>
      <c r="J18" s="274">
        <f t="shared" si="9"/>
        <v>0</v>
      </c>
      <c r="K18" s="274">
        <f t="shared" si="9"/>
        <v>6488</v>
      </c>
      <c r="L18" s="274">
        <f t="shared" si="9"/>
        <v>715</v>
      </c>
      <c r="M18" s="274">
        <f t="shared" si="9"/>
        <v>7203</v>
      </c>
    </row>
    <row r="19" spans="1:13" s="143" customFormat="1" ht="21.75" customHeight="1" thickBot="1" thickTop="1">
      <c r="A19" s="218" t="s">
        <v>245</v>
      </c>
      <c r="B19" s="219"/>
      <c r="C19" s="250">
        <v>1421</v>
      </c>
      <c r="D19" s="250">
        <v>18</v>
      </c>
      <c r="E19" s="250">
        <v>1439</v>
      </c>
      <c r="F19" s="250"/>
      <c r="G19" s="364" t="s">
        <v>286</v>
      </c>
      <c r="H19" s="364" t="s">
        <v>286</v>
      </c>
      <c r="I19" s="364" t="s">
        <v>286</v>
      </c>
      <c r="J19" s="250">
        <v>1421</v>
      </c>
      <c r="K19" s="250">
        <v>1421</v>
      </c>
      <c r="L19" s="250">
        <v>18</v>
      </c>
      <c r="M19" s="250">
        <v>1439</v>
      </c>
    </row>
    <row r="20" spans="1:13" ht="14.25" thickTop="1">
      <c r="A20" s="88" t="s">
        <v>192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</row>
    <row r="21" spans="1:13" ht="13.5">
      <c r="A21" s="88" t="s">
        <v>193</v>
      </c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</row>
    <row r="22" spans="1:13" ht="13.5" customHeight="1">
      <c r="A22" s="484" t="s">
        <v>194</v>
      </c>
      <c r="B22" s="484"/>
      <c r="C22" s="484"/>
      <c r="D22" s="484"/>
      <c r="E22" s="484"/>
      <c r="F22" s="484"/>
      <c r="G22" s="484"/>
      <c r="H22" s="484"/>
      <c r="I22" s="484"/>
      <c r="J22" s="484"/>
      <c r="K22" s="484"/>
      <c r="L22" s="484"/>
      <c r="M22" s="484"/>
    </row>
    <row r="23" spans="1:14" ht="13.5">
      <c r="A23" s="98" t="s">
        <v>301</v>
      </c>
      <c r="N23" s="143"/>
    </row>
  </sheetData>
  <sheetProtection/>
  <protectedRanges>
    <protectedRange sqref="C19:M19" name="疾病対策課"/>
  </protectedRanges>
  <mergeCells count="4">
    <mergeCell ref="C3:E3"/>
    <mergeCell ref="G3:I3"/>
    <mergeCell ref="K3:M3"/>
    <mergeCell ref="A22:M22"/>
  </mergeCells>
  <printOptions/>
  <pageMargins left="0.6" right="0.29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S68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875" style="10" customWidth="1"/>
    <col min="2" max="2" width="1.37890625" style="10" customWidth="1"/>
    <col min="3" max="3" width="11.25390625" style="10" customWidth="1"/>
    <col min="4" max="18" width="4.375" style="10" customWidth="1"/>
    <col min="19" max="19" width="10.875" style="10" customWidth="1"/>
    <col min="20" max="20" width="1.37890625" style="10" customWidth="1"/>
    <col min="21" max="21" width="11.25390625" style="10" customWidth="1"/>
    <col min="22" max="30" width="4.375" style="10" customWidth="1"/>
    <col min="31" max="35" width="4.375" style="208" customWidth="1"/>
    <col min="36" max="36" width="4.625" style="208" customWidth="1"/>
    <col min="37" max="37" width="6.75390625" style="208" customWidth="1"/>
    <col min="38" max="38" width="8.75390625" style="208" customWidth="1"/>
    <col min="39" max="39" width="9.125" style="3" bestFit="1" customWidth="1"/>
    <col min="40" max="40" width="9.00390625" style="3" customWidth="1"/>
    <col min="41" max="41" width="9.125" style="3" bestFit="1" customWidth="1"/>
    <col min="42" max="42" width="11.625" style="270" bestFit="1" customWidth="1"/>
    <col min="43" max="43" width="9.125" style="3" bestFit="1" customWidth="1"/>
    <col min="44" max="44" width="9.00390625" style="3" customWidth="1"/>
    <col min="45" max="45" width="15.00390625" style="3" bestFit="1" customWidth="1"/>
    <col min="46" max="16384" width="9.00390625" style="3" customWidth="1"/>
  </cols>
  <sheetData>
    <row r="1" spans="1:21" ht="21" customHeight="1" thickBot="1">
      <c r="A1" s="31" t="s">
        <v>159</v>
      </c>
      <c r="B1" s="18"/>
      <c r="C1" s="18"/>
      <c r="S1" s="31"/>
      <c r="T1" s="18"/>
      <c r="U1" s="18"/>
    </row>
    <row r="2" spans="1:45" ht="14.25" thickBot="1">
      <c r="A2" s="68" t="s">
        <v>118</v>
      </c>
      <c r="B2" s="13"/>
      <c r="C2" s="13" t="s">
        <v>119</v>
      </c>
      <c r="D2" s="4">
        <v>1985</v>
      </c>
      <c r="E2" s="4">
        <v>1986</v>
      </c>
      <c r="F2" s="4">
        <v>1987</v>
      </c>
      <c r="G2" s="4">
        <v>1988</v>
      </c>
      <c r="H2" s="4">
        <v>1989</v>
      </c>
      <c r="I2" s="4">
        <v>1990</v>
      </c>
      <c r="J2" s="4">
        <v>1991</v>
      </c>
      <c r="K2" s="4">
        <v>1992</v>
      </c>
      <c r="L2" s="4">
        <v>1993</v>
      </c>
      <c r="M2" s="4">
        <v>1994</v>
      </c>
      <c r="N2" s="4">
        <v>1995</v>
      </c>
      <c r="O2" s="4">
        <v>1996</v>
      </c>
      <c r="P2" s="4">
        <v>1997</v>
      </c>
      <c r="Q2" s="4">
        <v>1998</v>
      </c>
      <c r="R2" s="4">
        <v>1999</v>
      </c>
      <c r="S2" s="68" t="s">
        <v>118</v>
      </c>
      <c r="T2" s="13"/>
      <c r="U2" s="13" t="s">
        <v>119</v>
      </c>
      <c r="V2" s="4">
        <v>2000</v>
      </c>
      <c r="W2" s="4">
        <v>2001</v>
      </c>
      <c r="X2" s="4">
        <v>2002</v>
      </c>
      <c r="Y2" s="4">
        <v>2003</v>
      </c>
      <c r="Z2" s="4">
        <v>2004</v>
      </c>
      <c r="AA2" s="4">
        <v>2005</v>
      </c>
      <c r="AB2" s="4">
        <v>2006</v>
      </c>
      <c r="AC2" s="4">
        <v>2007</v>
      </c>
      <c r="AD2" s="4">
        <v>2008</v>
      </c>
      <c r="AE2" s="4">
        <v>2009</v>
      </c>
      <c r="AF2" s="4">
        <v>2010</v>
      </c>
      <c r="AG2" s="4">
        <v>2011</v>
      </c>
      <c r="AH2" s="4">
        <v>2012</v>
      </c>
      <c r="AI2" s="4">
        <v>2013</v>
      </c>
      <c r="AJ2" s="4" t="s">
        <v>16</v>
      </c>
      <c r="AK2" s="5" t="s">
        <v>73</v>
      </c>
      <c r="AL2" s="224" t="s">
        <v>120</v>
      </c>
      <c r="AM2" s="71"/>
      <c r="AN2" s="71"/>
      <c r="AO2" s="71"/>
      <c r="AP2" s="466"/>
      <c r="AQ2" s="71"/>
      <c r="AR2" s="71"/>
      <c r="AS2" s="476"/>
    </row>
    <row r="3" spans="1:45" ht="13.5">
      <c r="A3" s="25" t="s">
        <v>121</v>
      </c>
      <c r="B3" s="25"/>
      <c r="C3" s="25" t="s">
        <v>24</v>
      </c>
      <c r="D3" s="60">
        <v>0</v>
      </c>
      <c r="E3" s="60">
        <v>0</v>
      </c>
      <c r="F3" s="60">
        <v>0</v>
      </c>
      <c r="G3" s="60">
        <v>1</v>
      </c>
      <c r="H3" s="60">
        <v>1</v>
      </c>
      <c r="I3" s="60">
        <v>1</v>
      </c>
      <c r="J3" s="60">
        <v>0</v>
      </c>
      <c r="K3" s="60">
        <v>1</v>
      </c>
      <c r="L3" s="60">
        <v>0</v>
      </c>
      <c r="M3" s="60">
        <v>5</v>
      </c>
      <c r="N3" s="60">
        <v>1</v>
      </c>
      <c r="O3" s="60">
        <v>6</v>
      </c>
      <c r="P3" s="60">
        <v>5</v>
      </c>
      <c r="Q3" s="60">
        <v>5</v>
      </c>
      <c r="R3" s="60">
        <v>2</v>
      </c>
      <c r="S3" s="25" t="s">
        <v>121</v>
      </c>
      <c r="T3" s="25"/>
      <c r="U3" s="25" t="s">
        <v>24</v>
      </c>
      <c r="V3" s="60">
        <v>2</v>
      </c>
      <c r="W3" s="60">
        <v>2</v>
      </c>
      <c r="X3" s="60">
        <v>5</v>
      </c>
      <c r="Y3" s="60">
        <v>8</v>
      </c>
      <c r="Z3" s="60">
        <v>7</v>
      </c>
      <c r="AA3" s="60">
        <v>6</v>
      </c>
      <c r="AB3" s="60">
        <v>11</v>
      </c>
      <c r="AC3" s="60">
        <v>8</v>
      </c>
      <c r="AD3" s="60">
        <v>12</v>
      </c>
      <c r="AE3" s="60">
        <v>11</v>
      </c>
      <c r="AF3" s="60">
        <v>5</v>
      </c>
      <c r="AG3" s="60">
        <v>10</v>
      </c>
      <c r="AH3" s="60">
        <v>7</v>
      </c>
      <c r="AI3" s="60">
        <v>14</v>
      </c>
      <c r="AJ3" s="58">
        <f>SUM(D3:R3,V3:AI3)</f>
        <v>136</v>
      </c>
      <c r="AK3" s="318">
        <v>1.888102179647369</v>
      </c>
      <c r="AL3" s="230">
        <v>2.504142883446879</v>
      </c>
      <c r="AM3" s="464"/>
      <c r="AN3" s="477"/>
      <c r="AO3" s="477"/>
      <c r="AP3" s="466"/>
      <c r="AQ3" s="467"/>
      <c r="AR3" s="324"/>
      <c r="AS3" s="470"/>
    </row>
    <row r="4" spans="1:45" ht="13.5">
      <c r="A4" s="25" t="s">
        <v>12</v>
      </c>
      <c r="B4" s="25"/>
      <c r="C4" s="25" t="s">
        <v>25</v>
      </c>
      <c r="D4" s="60">
        <v>0</v>
      </c>
      <c r="E4" s="60">
        <v>0</v>
      </c>
      <c r="F4" s="60">
        <v>0</v>
      </c>
      <c r="G4" s="60">
        <v>0</v>
      </c>
      <c r="H4" s="60">
        <v>0</v>
      </c>
      <c r="I4" s="60">
        <v>0</v>
      </c>
      <c r="J4" s="60">
        <v>0</v>
      </c>
      <c r="K4" s="60">
        <v>0</v>
      </c>
      <c r="L4" s="60">
        <v>0</v>
      </c>
      <c r="M4" s="60">
        <v>1</v>
      </c>
      <c r="N4" s="60">
        <v>0</v>
      </c>
      <c r="O4" s="60">
        <v>0</v>
      </c>
      <c r="P4" s="60">
        <v>1</v>
      </c>
      <c r="Q4" s="60">
        <v>1</v>
      </c>
      <c r="R4" s="60">
        <v>4</v>
      </c>
      <c r="S4" s="25" t="s">
        <v>12</v>
      </c>
      <c r="T4" s="25"/>
      <c r="U4" s="25" t="s">
        <v>25</v>
      </c>
      <c r="V4" s="60">
        <v>0</v>
      </c>
      <c r="W4" s="60">
        <v>1</v>
      </c>
      <c r="X4" s="60">
        <v>0</v>
      </c>
      <c r="Y4" s="60">
        <v>0</v>
      </c>
      <c r="Z4" s="60">
        <v>1</v>
      </c>
      <c r="AA4" s="60">
        <v>4</v>
      </c>
      <c r="AB4" s="60">
        <v>2</v>
      </c>
      <c r="AC4" s="60">
        <v>1</v>
      </c>
      <c r="AD4" s="60">
        <v>2</v>
      </c>
      <c r="AE4" s="60">
        <v>3</v>
      </c>
      <c r="AF4" s="60">
        <v>1</v>
      </c>
      <c r="AG4" s="60">
        <v>1</v>
      </c>
      <c r="AH4" s="60">
        <v>1</v>
      </c>
      <c r="AI4" s="60">
        <v>1</v>
      </c>
      <c r="AJ4" s="58">
        <f aca="true" t="shared" si="0" ref="AJ4:AJ58">SUM(D4:R4,V4:AI4)</f>
        <v>25</v>
      </c>
      <c r="AK4" s="318">
        <v>0.3470776065528252</v>
      </c>
      <c r="AL4" s="230">
        <v>1.8726591760299627</v>
      </c>
      <c r="AM4" s="464"/>
      <c r="AN4" s="477"/>
      <c r="AO4" s="477"/>
      <c r="AP4" s="466"/>
      <c r="AQ4" s="467"/>
      <c r="AR4" s="324"/>
      <c r="AS4" s="470"/>
    </row>
    <row r="5" spans="1:45" ht="13.5">
      <c r="A5" s="25"/>
      <c r="B5" s="25"/>
      <c r="C5" s="25" t="s">
        <v>26</v>
      </c>
      <c r="D5" s="60">
        <v>0</v>
      </c>
      <c r="E5" s="60">
        <v>0</v>
      </c>
      <c r="F5" s="60">
        <v>0</v>
      </c>
      <c r="G5" s="60">
        <v>0</v>
      </c>
      <c r="H5" s="60">
        <v>1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1</v>
      </c>
      <c r="O5" s="60">
        <v>1</v>
      </c>
      <c r="P5" s="60">
        <v>1</v>
      </c>
      <c r="Q5" s="60">
        <v>2</v>
      </c>
      <c r="R5" s="60">
        <v>0</v>
      </c>
      <c r="S5" s="25"/>
      <c r="T5" s="25"/>
      <c r="U5" s="25" t="s">
        <v>26</v>
      </c>
      <c r="V5" s="60">
        <v>1</v>
      </c>
      <c r="W5" s="60">
        <v>1</v>
      </c>
      <c r="X5" s="60">
        <v>1</v>
      </c>
      <c r="Y5" s="60">
        <v>1</v>
      </c>
      <c r="Z5" s="60">
        <v>0</v>
      </c>
      <c r="AA5" s="60">
        <v>2</v>
      </c>
      <c r="AB5" s="60">
        <v>4</v>
      </c>
      <c r="AC5" s="60">
        <v>2</v>
      </c>
      <c r="AD5" s="60">
        <v>3</v>
      </c>
      <c r="AE5" s="60">
        <v>3</v>
      </c>
      <c r="AF5" s="60">
        <v>2</v>
      </c>
      <c r="AG5" s="60">
        <v>2</v>
      </c>
      <c r="AH5" s="60">
        <v>1</v>
      </c>
      <c r="AI5" s="60">
        <v>0</v>
      </c>
      <c r="AJ5" s="58">
        <f t="shared" si="0"/>
        <v>29</v>
      </c>
      <c r="AK5" s="318">
        <v>0.40261002360127723</v>
      </c>
      <c r="AL5" s="230">
        <v>2.2393822393822393</v>
      </c>
      <c r="AM5" s="464"/>
      <c r="AN5" s="477"/>
      <c r="AO5" s="477"/>
      <c r="AP5" s="466"/>
      <c r="AQ5" s="467"/>
      <c r="AR5" s="324"/>
      <c r="AS5" s="470"/>
    </row>
    <row r="6" spans="1:45" ht="13.5">
      <c r="A6" s="25"/>
      <c r="B6" s="25"/>
      <c r="C6" s="25" t="s">
        <v>27</v>
      </c>
      <c r="D6" s="60">
        <v>0</v>
      </c>
      <c r="E6" s="60">
        <v>0</v>
      </c>
      <c r="F6" s="60">
        <v>0</v>
      </c>
      <c r="G6" s="60">
        <v>1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2</v>
      </c>
      <c r="O6" s="60">
        <v>2</v>
      </c>
      <c r="P6" s="60">
        <v>2</v>
      </c>
      <c r="Q6" s="60">
        <v>5</v>
      </c>
      <c r="R6" s="60">
        <v>2</v>
      </c>
      <c r="S6" s="25"/>
      <c r="T6" s="25"/>
      <c r="U6" s="25" t="s">
        <v>27</v>
      </c>
      <c r="V6" s="60">
        <v>1</v>
      </c>
      <c r="W6" s="60">
        <v>1</v>
      </c>
      <c r="X6" s="60">
        <v>2</v>
      </c>
      <c r="Y6" s="60">
        <v>2</v>
      </c>
      <c r="Z6" s="60">
        <v>6</v>
      </c>
      <c r="AA6" s="60">
        <v>4</v>
      </c>
      <c r="AB6" s="60">
        <v>2</v>
      </c>
      <c r="AC6" s="60">
        <v>7</v>
      </c>
      <c r="AD6" s="60">
        <v>4</v>
      </c>
      <c r="AE6" s="60">
        <v>5</v>
      </c>
      <c r="AF6" s="60">
        <v>7</v>
      </c>
      <c r="AG6" s="60">
        <v>5</v>
      </c>
      <c r="AH6" s="60">
        <v>7</v>
      </c>
      <c r="AI6" s="60">
        <v>10</v>
      </c>
      <c r="AJ6" s="58">
        <f t="shared" si="0"/>
        <v>77</v>
      </c>
      <c r="AK6" s="318">
        <v>1.0689990281827018</v>
      </c>
      <c r="AL6" s="230">
        <v>3.3075601374570445</v>
      </c>
      <c r="AM6" s="464"/>
      <c r="AN6" s="477"/>
      <c r="AO6" s="477"/>
      <c r="AP6" s="466"/>
      <c r="AQ6" s="467"/>
      <c r="AR6" s="324"/>
      <c r="AS6" s="470"/>
    </row>
    <row r="7" spans="1:45" ht="13.5">
      <c r="A7" s="25"/>
      <c r="B7" s="25"/>
      <c r="C7" s="25" t="s">
        <v>28</v>
      </c>
      <c r="D7" s="60">
        <v>0</v>
      </c>
      <c r="E7" s="60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1</v>
      </c>
      <c r="L7" s="60">
        <v>0</v>
      </c>
      <c r="M7" s="60">
        <v>0</v>
      </c>
      <c r="N7" s="60">
        <v>0</v>
      </c>
      <c r="O7" s="60">
        <v>1</v>
      </c>
      <c r="P7" s="60">
        <v>1</v>
      </c>
      <c r="Q7" s="60">
        <v>0</v>
      </c>
      <c r="R7" s="60">
        <v>1</v>
      </c>
      <c r="S7" s="25"/>
      <c r="T7" s="25"/>
      <c r="U7" s="25" t="s">
        <v>28</v>
      </c>
      <c r="V7" s="60">
        <v>0</v>
      </c>
      <c r="W7" s="60">
        <v>0</v>
      </c>
      <c r="X7" s="60">
        <v>1</v>
      </c>
      <c r="Y7" s="60">
        <v>2</v>
      </c>
      <c r="Z7" s="60">
        <v>1</v>
      </c>
      <c r="AA7" s="60">
        <v>1</v>
      </c>
      <c r="AB7" s="60">
        <v>1</v>
      </c>
      <c r="AC7" s="60">
        <v>5</v>
      </c>
      <c r="AD7" s="60">
        <v>0</v>
      </c>
      <c r="AE7" s="60">
        <v>2</v>
      </c>
      <c r="AF7" s="60">
        <v>3</v>
      </c>
      <c r="AG7" s="60">
        <v>2</v>
      </c>
      <c r="AH7" s="60">
        <v>1</v>
      </c>
      <c r="AI7" s="60">
        <v>0</v>
      </c>
      <c r="AJ7" s="58">
        <f t="shared" si="0"/>
        <v>23</v>
      </c>
      <c r="AK7" s="318">
        <v>0.31931139802859915</v>
      </c>
      <c r="AL7" s="230">
        <v>2.1904761904761907</v>
      </c>
      <c r="AM7" s="464"/>
      <c r="AN7" s="477"/>
      <c r="AO7" s="477"/>
      <c r="AP7" s="466"/>
      <c r="AQ7" s="467"/>
      <c r="AR7" s="324"/>
      <c r="AS7" s="470"/>
    </row>
    <row r="8" spans="1:45" ht="13.5">
      <c r="A8" s="25"/>
      <c r="B8" s="25"/>
      <c r="C8" s="25" t="s">
        <v>29</v>
      </c>
      <c r="D8" s="60">
        <v>0</v>
      </c>
      <c r="E8" s="60">
        <v>0</v>
      </c>
      <c r="F8" s="60">
        <v>0</v>
      </c>
      <c r="G8" s="60">
        <v>1</v>
      </c>
      <c r="H8" s="60">
        <v>0</v>
      </c>
      <c r="I8" s="60">
        <v>1</v>
      </c>
      <c r="J8" s="60">
        <v>1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2</v>
      </c>
      <c r="Q8" s="60">
        <v>0</v>
      </c>
      <c r="R8" s="60">
        <v>0</v>
      </c>
      <c r="S8" s="25"/>
      <c r="T8" s="25"/>
      <c r="U8" s="25" t="s">
        <v>29</v>
      </c>
      <c r="V8" s="60">
        <v>1</v>
      </c>
      <c r="W8" s="60">
        <v>2</v>
      </c>
      <c r="X8" s="60">
        <v>0</v>
      </c>
      <c r="Y8" s="60">
        <v>2</v>
      </c>
      <c r="Z8" s="60">
        <v>1</v>
      </c>
      <c r="AA8" s="60">
        <v>1</v>
      </c>
      <c r="AB8" s="60">
        <v>3</v>
      </c>
      <c r="AC8" s="60">
        <v>2</v>
      </c>
      <c r="AD8" s="60">
        <v>2</v>
      </c>
      <c r="AE8" s="60">
        <v>2</v>
      </c>
      <c r="AF8" s="60">
        <v>0</v>
      </c>
      <c r="AG8" s="60">
        <v>1</v>
      </c>
      <c r="AH8" s="60">
        <v>1</v>
      </c>
      <c r="AI8" s="60">
        <v>0</v>
      </c>
      <c r="AJ8" s="58">
        <f t="shared" si="0"/>
        <v>23</v>
      </c>
      <c r="AK8" s="318">
        <v>0.31931139802859915</v>
      </c>
      <c r="AL8" s="230">
        <v>2.0157756354075373</v>
      </c>
      <c r="AM8" s="464"/>
      <c r="AN8" s="477"/>
      <c r="AO8" s="477"/>
      <c r="AP8" s="466"/>
      <c r="AQ8" s="467"/>
      <c r="AR8" s="324"/>
      <c r="AS8" s="470"/>
    </row>
    <row r="9" spans="1:45" ht="13.5">
      <c r="A9" s="25"/>
      <c r="B9" s="25"/>
      <c r="C9" s="23" t="s">
        <v>30</v>
      </c>
      <c r="D9" s="60">
        <v>0</v>
      </c>
      <c r="E9" s="60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3</v>
      </c>
      <c r="O9" s="60">
        <v>0</v>
      </c>
      <c r="P9" s="60">
        <v>3</v>
      </c>
      <c r="Q9" s="60">
        <v>0</v>
      </c>
      <c r="R9" s="60">
        <v>2</v>
      </c>
      <c r="S9" s="25"/>
      <c r="T9" s="25"/>
      <c r="U9" s="23" t="s">
        <v>30</v>
      </c>
      <c r="V9" s="60">
        <v>2</v>
      </c>
      <c r="W9" s="60">
        <v>3</v>
      </c>
      <c r="X9" s="60">
        <v>1</v>
      </c>
      <c r="Y9" s="60">
        <v>3</v>
      </c>
      <c r="Z9" s="60">
        <v>3</v>
      </c>
      <c r="AA9" s="60">
        <v>2</v>
      </c>
      <c r="AB9" s="60">
        <v>5</v>
      </c>
      <c r="AC9" s="60">
        <v>4</v>
      </c>
      <c r="AD9" s="60">
        <v>3</v>
      </c>
      <c r="AE9" s="60">
        <v>2</v>
      </c>
      <c r="AF9" s="60">
        <v>1</v>
      </c>
      <c r="AG9" s="60">
        <v>1</v>
      </c>
      <c r="AH9" s="60">
        <v>2</v>
      </c>
      <c r="AI9" s="60">
        <v>1</v>
      </c>
      <c r="AJ9" s="58">
        <f t="shared" si="0"/>
        <v>41</v>
      </c>
      <c r="AK9" s="294">
        <v>0.5692072747466334</v>
      </c>
      <c r="AL9" s="237">
        <v>2.1068859198355603</v>
      </c>
      <c r="AM9" s="464"/>
      <c r="AN9" s="477"/>
      <c r="AO9" s="477"/>
      <c r="AP9" s="466"/>
      <c r="AQ9" s="467"/>
      <c r="AR9" s="324"/>
      <c r="AS9" s="470"/>
    </row>
    <row r="10" spans="1:45" ht="13.5">
      <c r="A10" s="23"/>
      <c r="B10" s="23"/>
      <c r="C10" s="30" t="s">
        <v>122</v>
      </c>
      <c r="D10" s="76">
        <v>0</v>
      </c>
      <c r="E10" s="76">
        <v>0</v>
      </c>
      <c r="F10" s="76">
        <v>0</v>
      </c>
      <c r="G10" s="76">
        <v>3</v>
      </c>
      <c r="H10" s="76">
        <v>2</v>
      </c>
      <c r="I10" s="76">
        <v>2</v>
      </c>
      <c r="J10" s="76">
        <v>1</v>
      </c>
      <c r="K10" s="76">
        <v>2</v>
      </c>
      <c r="L10" s="76">
        <v>0</v>
      </c>
      <c r="M10" s="76">
        <v>6</v>
      </c>
      <c r="N10" s="76">
        <v>7</v>
      </c>
      <c r="O10" s="76">
        <v>10</v>
      </c>
      <c r="P10" s="76">
        <v>15</v>
      </c>
      <c r="Q10" s="76">
        <v>13</v>
      </c>
      <c r="R10" s="76">
        <v>11</v>
      </c>
      <c r="S10" s="23"/>
      <c r="T10" s="23"/>
      <c r="U10" s="30" t="s">
        <v>122</v>
      </c>
      <c r="V10" s="76">
        <v>7</v>
      </c>
      <c r="W10" s="76">
        <v>10</v>
      </c>
      <c r="X10" s="76">
        <v>10</v>
      </c>
      <c r="Y10" s="76">
        <v>18</v>
      </c>
      <c r="Z10" s="76">
        <v>19</v>
      </c>
      <c r="AA10" s="76">
        <v>20</v>
      </c>
      <c r="AB10" s="76">
        <v>28</v>
      </c>
      <c r="AC10" s="76">
        <v>29</v>
      </c>
      <c r="AD10" s="76">
        <v>26</v>
      </c>
      <c r="AE10" s="76">
        <v>28</v>
      </c>
      <c r="AF10" s="76">
        <v>19</v>
      </c>
      <c r="AG10" s="76">
        <f>SUM(AG3:AG9)</f>
        <v>22</v>
      </c>
      <c r="AH10" s="76">
        <f>SUM(AH3:AH9)</f>
        <v>20</v>
      </c>
      <c r="AI10" s="76">
        <v>26</v>
      </c>
      <c r="AJ10" s="76">
        <f t="shared" si="0"/>
        <v>354</v>
      </c>
      <c r="AK10" s="231">
        <v>4.914618908788005</v>
      </c>
      <c r="AL10" s="232">
        <v>2.437009500206526</v>
      </c>
      <c r="AM10" s="464"/>
      <c r="AN10" s="477"/>
      <c r="AO10" s="477"/>
      <c r="AP10" s="466"/>
      <c r="AQ10" s="467"/>
      <c r="AR10" s="324"/>
      <c r="AS10" s="478"/>
    </row>
    <row r="11" spans="1:45" ht="13.5">
      <c r="A11" s="25" t="s">
        <v>123</v>
      </c>
      <c r="B11" s="25"/>
      <c r="C11" s="25" t="s">
        <v>31</v>
      </c>
      <c r="D11" s="60">
        <v>0</v>
      </c>
      <c r="E11" s="60">
        <v>0</v>
      </c>
      <c r="F11" s="60">
        <v>0</v>
      </c>
      <c r="G11" s="60">
        <v>1</v>
      </c>
      <c r="H11" s="60">
        <v>0</v>
      </c>
      <c r="I11" s="60">
        <v>0</v>
      </c>
      <c r="J11" s="60">
        <v>2</v>
      </c>
      <c r="K11" s="60">
        <v>1</v>
      </c>
      <c r="L11" s="60">
        <v>5</v>
      </c>
      <c r="M11" s="60">
        <v>6</v>
      </c>
      <c r="N11" s="60">
        <v>18</v>
      </c>
      <c r="O11" s="60">
        <v>19</v>
      </c>
      <c r="P11" s="60">
        <v>22</v>
      </c>
      <c r="Q11" s="60">
        <v>19</v>
      </c>
      <c r="R11" s="60">
        <v>17</v>
      </c>
      <c r="S11" s="25" t="s">
        <v>123</v>
      </c>
      <c r="T11" s="25"/>
      <c r="U11" s="25" t="s">
        <v>31</v>
      </c>
      <c r="V11" s="60">
        <v>30</v>
      </c>
      <c r="W11" s="60">
        <v>15</v>
      </c>
      <c r="X11" s="60">
        <v>21</v>
      </c>
      <c r="Y11" s="60">
        <v>19</v>
      </c>
      <c r="Z11" s="60">
        <v>15</v>
      </c>
      <c r="AA11" s="60">
        <v>19</v>
      </c>
      <c r="AB11" s="60">
        <v>17</v>
      </c>
      <c r="AC11" s="60">
        <v>9</v>
      </c>
      <c r="AD11" s="60">
        <v>7</v>
      </c>
      <c r="AE11" s="60">
        <v>10</v>
      </c>
      <c r="AF11" s="60">
        <v>9</v>
      </c>
      <c r="AG11" s="60">
        <v>8</v>
      </c>
      <c r="AH11" s="60">
        <v>9</v>
      </c>
      <c r="AI11" s="60">
        <v>5</v>
      </c>
      <c r="AJ11" s="58">
        <f t="shared" si="0"/>
        <v>303</v>
      </c>
      <c r="AK11" s="318">
        <v>4.206580591420241</v>
      </c>
      <c r="AL11" s="230">
        <v>10.337768679631525</v>
      </c>
      <c r="AM11" s="71"/>
      <c r="AN11" s="71"/>
      <c r="AO11" s="477"/>
      <c r="AP11" s="466"/>
      <c r="AQ11" s="467"/>
      <c r="AR11" s="324"/>
      <c r="AS11" s="470"/>
    </row>
    <row r="12" spans="1:45" ht="13.5">
      <c r="A12" s="25" t="s">
        <v>13</v>
      </c>
      <c r="B12" s="25"/>
      <c r="C12" s="25" t="s">
        <v>32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  <c r="I12" s="60">
        <v>1</v>
      </c>
      <c r="J12" s="60">
        <v>0</v>
      </c>
      <c r="K12" s="60">
        <v>1</v>
      </c>
      <c r="L12" s="60">
        <v>3</v>
      </c>
      <c r="M12" s="60">
        <v>2</v>
      </c>
      <c r="N12" s="60">
        <v>4</v>
      </c>
      <c r="O12" s="60">
        <v>6</v>
      </c>
      <c r="P12" s="60">
        <v>14</v>
      </c>
      <c r="Q12" s="60">
        <v>7</v>
      </c>
      <c r="R12" s="60">
        <v>11</v>
      </c>
      <c r="S12" s="25" t="s">
        <v>13</v>
      </c>
      <c r="T12" s="25"/>
      <c r="U12" s="25" t="s">
        <v>32</v>
      </c>
      <c r="V12" s="60">
        <v>16</v>
      </c>
      <c r="W12" s="60">
        <v>10</v>
      </c>
      <c r="X12" s="60">
        <v>7</v>
      </c>
      <c r="Y12" s="60">
        <v>7</v>
      </c>
      <c r="Z12" s="60">
        <v>10</v>
      </c>
      <c r="AA12" s="60">
        <v>6</v>
      </c>
      <c r="AB12" s="60">
        <v>11</v>
      </c>
      <c r="AC12" s="60">
        <v>9</v>
      </c>
      <c r="AD12" s="60">
        <v>10</v>
      </c>
      <c r="AE12" s="60">
        <v>8</v>
      </c>
      <c r="AF12" s="60">
        <v>8</v>
      </c>
      <c r="AG12" s="60">
        <v>8</v>
      </c>
      <c r="AH12" s="60">
        <v>11</v>
      </c>
      <c r="AI12" s="60">
        <v>9</v>
      </c>
      <c r="AJ12" s="58">
        <f t="shared" si="0"/>
        <v>179</v>
      </c>
      <c r="AK12" s="318">
        <v>2.4850756629182285</v>
      </c>
      <c r="AL12" s="230">
        <v>9.013091641490433</v>
      </c>
      <c r="AM12" s="71"/>
      <c r="AN12" s="71"/>
      <c r="AO12" s="477"/>
      <c r="AP12" s="466"/>
      <c r="AQ12" s="467"/>
      <c r="AR12" s="324"/>
      <c r="AS12" s="470"/>
    </row>
    <row r="13" spans="1:45" ht="13.5">
      <c r="A13" s="25"/>
      <c r="B13" s="25"/>
      <c r="C13" s="25" t="s">
        <v>33</v>
      </c>
      <c r="D13" s="60">
        <v>0</v>
      </c>
      <c r="E13" s="60">
        <v>0</v>
      </c>
      <c r="F13" s="60">
        <v>0</v>
      </c>
      <c r="G13" s="60">
        <v>1</v>
      </c>
      <c r="H13" s="60">
        <v>0</v>
      </c>
      <c r="I13" s="60">
        <v>0</v>
      </c>
      <c r="J13" s="60">
        <v>0</v>
      </c>
      <c r="K13" s="60">
        <v>1</v>
      </c>
      <c r="L13" s="60">
        <v>2</v>
      </c>
      <c r="M13" s="60">
        <v>3</v>
      </c>
      <c r="N13" s="60">
        <v>3</v>
      </c>
      <c r="O13" s="60">
        <v>8</v>
      </c>
      <c r="P13" s="60">
        <v>5</v>
      </c>
      <c r="Q13" s="60">
        <v>3</v>
      </c>
      <c r="R13" s="60">
        <v>10</v>
      </c>
      <c r="S13" s="25"/>
      <c r="T13" s="25"/>
      <c r="U13" s="25" t="s">
        <v>33</v>
      </c>
      <c r="V13" s="60">
        <v>5</v>
      </c>
      <c r="W13" s="60">
        <v>5</v>
      </c>
      <c r="X13" s="60">
        <v>13</v>
      </c>
      <c r="Y13" s="60">
        <v>5</v>
      </c>
      <c r="Z13" s="60">
        <v>5</v>
      </c>
      <c r="AA13" s="60">
        <v>9</v>
      </c>
      <c r="AB13" s="60">
        <v>6</v>
      </c>
      <c r="AC13" s="60">
        <v>6</v>
      </c>
      <c r="AD13" s="60">
        <v>6</v>
      </c>
      <c r="AE13" s="60">
        <v>5</v>
      </c>
      <c r="AF13" s="60">
        <v>4</v>
      </c>
      <c r="AG13" s="60">
        <v>8</v>
      </c>
      <c r="AH13" s="60">
        <v>6</v>
      </c>
      <c r="AI13" s="60">
        <v>7</v>
      </c>
      <c r="AJ13" s="58">
        <f t="shared" si="0"/>
        <v>126</v>
      </c>
      <c r="AK13" s="318">
        <v>1.749271137026239</v>
      </c>
      <c r="AL13" s="230">
        <v>6.350806451612903</v>
      </c>
      <c r="AM13" s="71"/>
      <c r="AN13" s="71"/>
      <c r="AO13" s="477"/>
      <c r="AP13" s="466"/>
      <c r="AQ13" s="467"/>
      <c r="AR13" s="324"/>
      <c r="AS13" s="470"/>
    </row>
    <row r="14" spans="1:45" ht="13.5">
      <c r="A14" s="25"/>
      <c r="B14" s="25"/>
      <c r="C14" s="25" t="s">
        <v>34</v>
      </c>
      <c r="D14" s="60">
        <v>0</v>
      </c>
      <c r="E14" s="60">
        <v>0</v>
      </c>
      <c r="F14" s="60">
        <v>0</v>
      </c>
      <c r="G14" s="60">
        <v>0</v>
      </c>
      <c r="H14" s="60">
        <v>1</v>
      </c>
      <c r="I14" s="60">
        <v>1</v>
      </c>
      <c r="J14" s="60">
        <v>3</v>
      </c>
      <c r="K14" s="60">
        <v>2</v>
      </c>
      <c r="L14" s="60">
        <v>5</v>
      </c>
      <c r="M14" s="60">
        <v>6</v>
      </c>
      <c r="N14" s="60">
        <v>10</v>
      </c>
      <c r="O14" s="60">
        <v>14</v>
      </c>
      <c r="P14" s="60">
        <v>11</v>
      </c>
      <c r="Q14" s="60">
        <v>17</v>
      </c>
      <c r="R14" s="60">
        <v>13</v>
      </c>
      <c r="S14" s="25"/>
      <c r="T14" s="25"/>
      <c r="U14" s="25" t="s">
        <v>34</v>
      </c>
      <c r="V14" s="60">
        <v>22</v>
      </c>
      <c r="W14" s="60">
        <v>21</v>
      </c>
      <c r="X14" s="60">
        <v>19</v>
      </c>
      <c r="Y14" s="60">
        <v>20</v>
      </c>
      <c r="Z14" s="60">
        <v>23</v>
      </c>
      <c r="AA14" s="60">
        <v>15</v>
      </c>
      <c r="AB14" s="60">
        <v>16</v>
      </c>
      <c r="AC14" s="60">
        <v>9</v>
      </c>
      <c r="AD14" s="60">
        <v>14</v>
      </c>
      <c r="AE14" s="60">
        <v>9</v>
      </c>
      <c r="AF14" s="60">
        <v>10</v>
      </c>
      <c r="AG14" s="60">
        <v>16</v>
      </c>
      <c r="AH14" s="60">
        <v>17</v>
      </c>
      <c r="AI14" s="60">
        <v>11</v>
      </c>
      <c r="AJ14" s="58">
        <f t="shared" si="0"/>
        <v>305</v>
      </c>
      <c r="AK14" s="318">
        <v>4.2343467999444675</v>
      </c>
      <c r="AL14" s="230">
        <v>4.223206867903628</v>
      </c>
      <c r="AM14" s="71"/>
      <c r="AN14" s="71"/>
      <c r="AO14" s="477"/>
      <c r="AP14" s="466"/>
      <c r="AQ14" s="467"/>
      <c r="AR14" s="324"/>
      <c r="AS14" s="470"/>
    </row>
    <row r="15" spans="1:45" ht="13.5">
      <c r="A15" s="25"/>
      <c r="B15" s="25"/>
      <c r="C15" s="25" t="s">
        <v>35</v>
      </c>
      <c r="D15" s="60">
        <v>0</v>
      </c>
      <c r="E15" s="60">
        <v>0</v>
      </c>
      <c r="F15" s="60">
        <v>3</v>
      </c>
      <c r="G15" s="60">
        <v>0</v>
      </c>
      <c r="H15" s="60">
        <v>0</v>
      </c>
      <c r="I15" s="60">
        <v>1</v>
      </c>
      <c r="J15" s="60">
        <v>3</v>
      </c>
      <c r="K15" s="60">
        <v>1</v>
      </c>
      <c r="L15" s="60">
        <v>6</v>
      </c>
      <c r="M15" s="60">
        <v>8</v>
      </c>
      <c r="N15" s="60">
        <v>9</v>
      </c>
      <c r="O15" s="60">
        <v>33</v>
      </c>
      <c r="P15" s="60">
        <v>20</v>
      </c>
      <c r="Q15" s="60">
        <v>22</v>
      </c>
      <c r="R15" s="60">
        <v>28</v>
      </c>
      <c r="S15" s="25"/>
      <c r="T15" s="25"/>
      <c r="U15" s="25" t="s">
        <v>35</v>
      </c>
      <c r="V15" s="60">
        <v>36</v>
      </c>
      <c r="W15" s="60">
        <v>23</v>
      </c>
      <c r="X15" s="60">
        <v>23</v>
      </c>
      <c r="Y15" s="60">
        <v>17</v>
      </c>
      <c r="Z15" s="60">
        <v>30</v>
      </c>
      <c r="AA15" s="60">
        <v>26</v>
      </c>
      <c r="AB15" s="60">
        <v>21</v>
      </c>
      <c r="AC15" s="60">
        <v>22</v>
      </c>
      <c r="AD15" s="60">
        <v>31</v>
      </c>
      <c r="AE15" s="60">
        <v>19</v>
      </c>
      <c r="AF15" s="60">
        <v>22</v>
      </c>
      <c r="AG15" s="60">
        <v>21</v>
      </c>
      <c r="AH15" s="60">
        <v>24</v>
      </c>
      <c r="AI15" s="60">
        <v>30</v>
      </c>
      <c r="AJ15" s="58">
        <f t="shared" si="0"/>
        <v>479</v>
      </c>
      <c r="AK15" s="318">
        <v>6.650006941552131</v>
      </c>
      <c r="AL15" s="230">
        <v>7.73578811369509</v>
      </c>
      <c r="AM15" s="71"/>
      <c r="AN15" s="71"/>
      <c r="AO15" s="477"/>
      <c r="AP15" s="466"/>
      <c r="AQ15" s="467"/>
      <c r="AR15" s="324"/>
      <c r="AS15" s="470"/>
    </row>
    <row r="16" spans="1:45" ht="13.5">
      <c r="A16" s="25"/>
      <c r="B16" s="25"/>
      <c r="C16" s="25" t="s">
        <v>36</v>
      </c>
      <c r="D16" s="60">
        <v>6</v>
      </c>
      <c r="E16" s="60">
        <v>3</v>
      </c>
      <c r="F16" s="60">
        <v>9</v>
      </c>
      <c r="G16" s="60">
        <v>3</v>
      </c>
      <c r="H16" s="60">
        <v>10</v>
      </c>
      <c r="I16" s="60">
        <v>17</v>
      </c>
      <c r="J16" s="60">
        <v>16</v>
      </c>
      <c r="K16" s="60">
        <v>20</v>
      </c>
      <c r="L16" s="60">
        <v>24</v>
      </c>
      <c r="M16" s="60">
        <v>54</v>
      </c>
      <c r="N16" s="60">
        <v>48</v>
      </c>
      <c r="O16" s="60">
        <v>70</v>
      </c>
      <c r="P16" s="60">
        <v>72</v>
      </c>
      <c r="Q16" s="60">
        <v>62</v>
      </c>
      <c r="R16" s="60">
        <v>88</v>
      </c>
      <c r="S16" s="25"/>
      <c r="T16" s="25"/>
      <c r="U16" s="25" t="s">
        <v>36</v>
      </c>
      <c r="V16" s="60">
        <v>94</v>
      </c>
      <c r="W16" s="60">
        <v>102</v>
      </c>
      <c r="X16" s="60">
        <v>93</v>
      </c>
      <c r="Y16" s="60">
        <v>97</v>
      </c>
      <c r="Z16" s="60">
        <v>103</v>
      </c>
      <c r="AA16" s="60">
        <v>95</v>
      </c>
      <c r="AB16" s="60">
        <v>99</v>
      </c>
      <c r="AC16" s="60">
        <v>90</v>
      </c>
      <c r="AD16" s="60">
        <v>96</v>
      </c>
      <c r="AE16" s="60">
        <v>96</v>
      </c>
      <c r="AF16" s="60">
        <v>107</v>
      </c>
      <c r="AG16" s="60">
        <v>84</v>
      </c>
      <c r="AH16" s="60">
        <v>92</v>
      </c>
      <c r="AI16" s="60">
        <v>110</v>
      </c>
      <c r="AJ16" s="58">
        <f t="shared" si="0"/>
        <v>1860</v>
      </c>
      <c r="AK16" s="318">
        <v>25.822573927530197</v>
      </c>
      <c r="AL16" s="230">
        <v>13.984962406015036</v>
      </c>
      <c r="AM16" s="71"/>
      <c r="AN16" s="71"/>
      <c r="AO16" s="477"/>
      <c r="AP16" s="466"/>
      <c r="AQ16" s="467"/>
      <c r="AR16" s="324"/>
      <c r="AS16" s="470"/>
    </row>
    <row r="17" spans="1:45" s="71" customFormat="1" ht="13.5">
      <c r="A17" s="25"/>
      <c r="B17" s="25"/>
      <c r="C17" s="25" t="s">
        <v>37</v>
      </c>
      <c r="D17" s="60">
        <v>0</v>
      </c>
      <c r="E17" s="60">
        <v>0</v>
      </c>
      <c r="F17" s="60">
        <v>0</v>
      </c>
      <c r="G17" s="60">
        <v>2</v>
      </c>
      <c r="H17" s="60">
        <v>1</v>
      </c>
      <c r="I17" s="60">
        <v>2</v>
      </c>
      <c r="J17" s="60">
        <v>1</v>
      </c>
      <c r="K17" s="60">
        <v>5</v>
      </c>
      <c r="L17" s="60">
        <v>9</v>
      </c>
      <c r="M17" s="60">
        <v>11</v>
      </c>
      <c r="N17" s="60">
        <v>17</v>
      </c>
      <c r="O17" s="60">
        <v>22</v>
      </c>
      <c r="P17" s="60">
        <v>28</v>
      </c>
      <c r="Q17" s="60">
        <v>24</v>
      </c>
      <c r="R17" s="60">
        <v>25</v>
      </c>
      <c r="S17" s="25"/>
      <c r="T17" s="25"/>
      <c r="U17" s="25" t="s">
        <v>37</v>
      </c>
      <c r="V17" s="60">
        <v>21</v>
      </c>
      <c r="W17" s="60">
        <v>37</v>
      </c>
      <c r="X17" s="60">
        <v>22</v>
      </c>
      <c r="Y17" s="60">
        <v>35</v>
      </c>
      <c r="Z17" s="60">
        <v>28</v>
      </c>
      <c r="AA17" s="60">
        <v>21</v>
      </c>
      <c r="AB17" s="60">
        <v>25</v>
      </c>
      <c r="AC17" s="60">
        <v>37</v>
      </c>
      <c r="AD17" s="60">
        <v>26</v>
      </c>
      <c r="AE17" s="60">
        <v>24</v>
      </c>
      <c r="AF17" s="60">
        <v>22</v>
      </c>
      <c r="AG17" s="60">
        <v>25</v>
      </c>
      <c r="AH17" s="60">
        <v>34</v>
      </c>
      <c r="AI17" s="60">
        <v>30</v>
      </c>
      <c r="AJ17" s="58">
        <f t="shared" si="0"/>
        <v>534</v>
      </c>
      <c r="AK17" s="318">
        <v>7.413577675968347</v>
      </c>
      <c r="AL17" s="230">
        <v>5.881705033594009</v>
      </c>
      <c r="AO17" s="477"/>
      <c r="AP17" s="466"/>
      <c r="AQ17" s="467"/>
      <c r="AR17" s="324"/>
      <c r="AS17" s="470"/>
    </row>
    <row r="18" spans="1:45" s="71" customFormat="1" ht="13.5">
      <c r="A18" s="25"/>
      <c r="B18" s="25"/>
      <c r="C18" s="25" t="s">
        <v>38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1</v>
      </c>
      <c r="M18" s="60">
        <v>1</v>
      </c>
      <c r="N18" s="60">
        <v>0</v>
      </c>
      <c r="O18" s="60">
        <v>1</v>
      </c>
      <c r="P18" s="60">
        <v>3</v>
      </c>
      <c r="Q18" s="60">
        <v>3</v>
      </c>
      <c r="R18" s="60">
        <v>8</v>
      </c>
      <c r="S18" s="25"/>
      <c r="T18" s="25"/>
      <c r="U18" s="25" t="s">
        <v>38</v>
      </c>
      <c r="V18" s="60">
        <v>5</v>
      </c>
      <c r="W18" s="60">
        <v>0</v>
      </c>
      <c r="X18" s="60">
        <v>1</v>
      </c>
      <c r="Y18" s="60">
        <v>3</v>
      </c>
      <c r="Z18" s="60">
        <v>2</v>
      </c>
      <c r="AA18" s="60">
        <v>1</v>
      </c>
      <c r="AB18" s="60">
        <v>3</v>
      </c>
      <c r="AC18" s="60">
        <v>1</v>
      </c>
      <c r="AD18" s="60">
        <v>5</v>
      </c>
      <c r="AE18" s="60">
        <v>4</v>
      </c>
      <c r="AF18" s="60">
        <v>4</v>
      </c>
      <c r="AG18" s="60">
        <v>4</v>
      </c>
      <c r="AH18" s="60">
        <v>0</v>
      </c>
      <c r="AI18" s="60">
        <v>6</v>
      </c>
      <c r="AJ18" s="58">
        <f t="shared" si="0"/>
        <v>56</v>
      </c>
      <c r="AK18" s="318">
        <v>0.7774538386783284</v>
      </c>
      <c r="AL18" s="230">
        <v>2.40343347639485</v>
      </c>
      <c r="AO18" s="477"/>
      <c r="AP18" s="466"/>
      <c r="AQ18" s="467"/>
      <c r="AR18" s="324"/>
      <c r="AS18" s="470"/>
    </row>
    <row r="19" spans="1:45" ht="13.5">
      <c r="A19" s="25"/>
      <c r="B19" s="25"/>
      <c r="C19" s="25" t="s">
        <v>42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5</v>
      </c>
      <c r="N19" s="60">
        <v>1</v>
      </c>
      <c r="O19" s="60">
        <v>1</v>
      </c>
      <c r="P19" s="60">
        <v>3</v>
      </c>
      <c r="Q19" s="60">
        <v>2</v>
      </c>
      <c r="R19" s="60">
        <v>2</v>
      </c>
      <c r="S19" s="25"/>
      <c r="T19" s="25"/>
      <c r="U19" s="25" t="s">
        <v>42</v>
      </c>
      <c r="V19" s="60">
        <v>2</v>
      </c>
      <c r="W19" s="60">
        <v>3</v>
      </c>
      <c r="X19" s="60">
        <v>8</v>
      </c>
      <c r="Y19" s="60">
        <v>2</v>
      </c>
      <c r="Z19" s="60">
        <v>3</v>
      </c>
      <c r="AA19" s="60">
        <v>1</v>
      </c>
      <c r="AB19" s="60">
        <v>1</v>
      </c>
      <c r="AC19" s="60">
        <v>4</v>
      </c>
      <c r="AD19" s="60">
        <v>0</v>
      </c>
      <c r="AE19" s="60">
        <v>1</v>
      </c>
      <c r="AF19" s="60">
        <v>1</v>
      </c>
      <c r="AG19" s="60">
        <v>1</v>
      </c>
      <c r="AH19" s="60">
        <v>2</v>
      </c>
      <c r="AI19" s="60">
        <v>0</v>
      </c>
      <c r="AJ19" s="58">
        <f t="shared" si="0"/>
        <v>43</v>
      </c>
      <c r="AK19" s="318">
        <v>0.5969734832708594</v>
      </c>
      <c r="AL19" s="230">
        <v>5.076741440377804</v>
      </c>
      <c r="AM19" s="71"/>
      <c r="AN19" s="71"/>
      <c r="AO19" s="477"/>
      <c r="AP19" s="466"/>
      <c r="AQ19" s="467"/>
      <c r="AR19" s="324"/>
      <c r="AS19" s="470"/>
    </row>
    <row r="20" spans="1:45" ht="13.5">
      <c r="A20" s="25"/>
      <c r="B20" s="25"/>
      <c r="C20" s="23" t="s">
        <v>43</v>
      </c>
      <c r="D20" s="69">
        <v>0</v>
      </c>
      <c r="E20" s="69">
        <v>0</v>
      </c>
      <c r="F20" s="69">
        <v>0</v>
      </c>
      <c r="G20" s="69">
        <v>0</v>
      </c>
      <c r="H20" s="69">
        <v>0</v>
      </c>
      <c r="I20" s="69">
        <v>0</v>
      </c>
      <c r="J20" s="69">
        <v>0</v>
      </c>
      <c r="K20" s="69">
        <v>0</v>
      </c>
      <c r="L20" s="69">
        <v>1</v>
      </c>
      <c r="M20" s="69">
        <v>2</v>
      </c>
      <c r="N20" s="69">
        <v>7</v>
      </c>
      <c r="O20" s="69">
        <v>5</v>
      </c>
      <c r="P20" s="69">
        <v>9</v>
      </c>
      <c r="Q20" s="69">
        <v>13</v>
      </c>
      <c r="R20" s="69">
        <v>13</v>
      </c>
      <c r="S20" s="25"/>
      <c r="T20" s="25"/>
      <c r="U20" s="23" t="s">
        <v>43</v>
      </c>
      <c r="V20" s="69">
        <v>8</v>
      </c>
      <c r="W20" s="69">
        <v>15</v>
      </c>
      <c r="X20" s="69">
        <v>10</v>
      </c>
      <c r="Y20" s="69">
        <v>13</v>
      </c>
      <c r="Z20" s="69">
        <v>21</v>
      </c>
      <c r="AA20" s="69">
        <v>14</v>
      </c>
      <c r="AB20" s="69">
        <v>12</v>
      </c>
      <c r="AC20" s="69">
        <v>8</v>
      </c>
      <c r="AD20" s="69">
        <v>8</v>
      </c>
      <c r="AE20" s="69">
        <v>4</v>
      </c>
      <c r="AF20" s="69">
        <v>6</v>
      </c>
      <c r="AG20" s="69">
        <v>6</v>
      </c>
      <c r="AH20" s="69">
        <v>7</v>
      </c>
      <c r="AI20" s="69">
        <v>8</v>
      </c>
      <c r="AJ20" s="205">
        <f t="shared" si="0"/>
        <v>190</v>
      </c>
      <c r="AK20" s="294">
        <v>2.6377898098014714</v>
      </c>
      <c r="AL20" s="237">
        <v>8.953817153628652</v>
      </c>
      <c r="AM20" s="71"/>
      <c r="AN20" s="71"/>
      <c r="AO20" s="477"/>
      <c r="AP20" s="466"/>
      <c r="AQ20" s="467"/>
      <c r="AR20" s="324"/>
      <c r="AS20" s="470"/>
    </row>
    <row r="21" spans="1:45" ht="13.5">
      <c r="A21" s="23"/>
      <c r="B21" s="23"/>
      <c r="C21" s="30" t="s">
        <v>122</v>
      </c>
      <c r="D21" s="73">
        <v>6</v>
      </c>
      <c r="E21" s="73">
        <v>3</v>
      </c>
      <c r="F21" s="73">
        <v>12</v>
      </c>
      <c r="G21" s="73">
        <v>7</v>
      </c>
      <c r="H21" s="73">
        <v>12</v>
      </c>
      <c r="I21" s="73">
        <v>22</v>
      </c>
      <c r="J21" s="73">
        <v>25</v>
      </c>
      <c r="K21" s="73">
        <v>31</v>
      </c>
      <c r="L21" s="73">
        <v>56</v>
      </c>
      <c r="M21" s="73">
        <v>98</v>
      </c>
      <c r="N21" s="73">
        <v>117</v>
      </c>
      <c r="O21" s="73">
        <v>179</v>
      </c>
      <c r="P21" s="73">
        <v>187</v>
      </c>
      <c r="Q21" s="73">
        <v>172</v>
      </c>
      <c r="R21" s="73">
        <v>215</v>
      </c>
      <c r="S21" s="23"/>
      <c r="T21" s="23"/>
      <c r="U21" s="30" t="s">
        <v>122</v>
      </c>
      <c r="V21" s="73">
        <v>239</v>
      </c>
      <c r="W21" s="73">
        <v>231</v>
      </c>
      <c r="X21" s="73">
        <v>217</v>
      </c>
      <c r="Y21" s="73">
        <v>218</v>
      </c>
      <c r="Z21" s="73">
        <v>240</v>
      </c>
      <c r="AA21" s="73">
        <v>207</v>
      </c>
      <c r="AB21" s="73">
        <v>211</v>
      </c>
      <c r="AC21" s="73">
        <v>195</v>
      </c>
      <c r="AD21" s="73">
        <v>203</v>
      </c>
      <c r="AE21" s="73">
        <v>180</v>
      </c>
      <c r="AF21" s="73">
        <v>193</v>
      </c>
      <c r="AG21" s="73">
        <f>SUM(AG11:AG20)</f>
        <v>181</v>
      </c>
      <c r="AH21" s="73">
        <f>SUM(AH11:AH20)</f>
        <v>202</v>
      </c>
      <c r="AI21" s="73">
        <v>216</v>
      </c>
      <c r="AJ21" s="73">
        <f t="shared" si="0"/>
        <v>4075</v>
      </c>
      <c r="AK21" s="231">
        <v>56.57364986811051</v>
      </c>
      <c r="AL21" s="232">
        <v>8.490821578146813</v>
      </c>
      <c r="AM21" s="477"/>
      <c r="AN21" s="71"/>
      <c r="AO21" s="477"/>
      <c r="AP21" s="466"/>
      <c r="AQ21" s="467"/>
      <c r="AR21" s="324"/>
      <c r="AS21" s="478"/>
    </row>
    <row r="22" spans="1:45" s="71" customFormat="1" ht="13.5">
      <c r="A22" s="25" t="s">
        <v>124</v>
      </c>
      <c r="B22" s="25"/>
      <c r="C22" s="25" t="s">
        <v>44</v>
      </c>
      <c r="D22" s="60">
        <v>0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60">
        <v>0</v>
      </c>
      <c r="K22" s="60">
        <v>0</v>
      </c>
      <c r="L22" s="60">
        <v>1</v>
      </c>
      <c r="M22" s="60">
        <v>3</v>
      </c>
      <c r="N22" s="60">
        <v>5</v>
      </c>
      <c r="O22" s="60">
        <v>3</v>
      </c>
      <c r="P22" s="60">
        <v>1</v>
      </c>
      <c r="Q22" s="60">
        <v>2</v>
      </c>
      <c r="R22" s="60">
        <v>3</v>
      </c>
      <c r="S22" s="25" t="s">
        <v>124</v>
      </c>
      <c r="T22" s="25"/>
      <c r="U22" s="25" t="s">
        <v>44</v>
      </c>
      <c r="V22" s="60">
        <v>4</v>
      </c>
      <c r="W22" s="60">
        <v>2</v>
      </c>
      <c r="X22" s="60">
        <v>4</v>
      </c>
      <c r="Y22" s="60">
        <v>2</v>
      </c>
      <c r="Z22" s="60">
        <v>1</v>
      </c>
      <c r="AA22" s="60">
        <v>5</v>
      </c>
      <c r="AB22" s="60">
        <v>7</v>
      </c>
      <c r="AC22" s="60">
        <v>4</v>
      </c>
      <c r="AD22" s="60">
        <v>7</v>
      </c>
      <c r="AE22" s="60">
        <v>10</v>
      </c>
      <c r="AF22" s="60">
        <v>8</v>
      </c>
      <c r="AG22" s="60">
        <v>12</v>
      </c>
      <c r="AH22" s="60">
        <v>4</v>
      </c>
      <c r="AI22" s="60">
        <v>9</v>
      </c>
      <c r="AJ22" s="58">
        <f t="shared" si="0"/>
        <v>97</v>
      </c>
      <c r="AK22" s="318">
        <v>1.3466611134249618</v>
      </c>
      <c r="AL22" s="230">
        <v>4.729400292540224</v>
      </c>
      <c r="AO22" s="477"/>
      <c r="AP22" s="466"/>
      <c r="AQ22" s="467"/>
      <c r="AR22" s="324"/>
      <c r="AS22" s="470"/>
    </row>
    <row r="23" spans="1:45" ht="13.5">
      <c r="A23" s="25"/>
      <c r="B23" s="25"/>
      <c r="C23" s="25" t="s">
        <v>45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  <c r="I23" s="60">
        <v>1</v>
      </c>
      <c r="J23" s="60">
        <v>2</v>
      </c>
      <c r="K23" s="60">
        <v>1</v>
      </c>
      <c r="L23" s="60">
        <v>5</v>
      </c>
      <c r="M23" s="60">
        <v>2</v>
      </c>
      <c r="N23" s="60">
        <v>10</v>
      </c>
      <c r="O23" s="60">
        <v>7</v>
      </c>
      <c r="P23" s="60">
        <v>4</v>
      </c>
      <c r="Q23" s="60">
        <v>7</v>
      </c>
      <c r="R23" s="60">
        <v>9</v>
      </c>
      <c r="S23" s="25"/>
      <c r="T23" s="25"/>
      <c r="U23" s="25" t="s">
        <v>45</v>
      </c>
      <c r="V23" s="60">
        <v>11</v>
      </c>
      <c r="W23" s="60">
        <v>5</v>
      </c>
      <c r="X23" s="60">
        <v>6</v>
      </c>
      <c r="Y23" s="60">
        <v>11</v>
      </c>
      <c r="Z23" s="60">
        <v>12</v>
      </c>
      <c r="AA23" s="60">
        <v>10</v>
      </c>
      <c r="AB23" s="60">
        <v>7</v>
      </c>
      <c r="AC23" s="60">
        <v>14</v>
      </c>
      <c r="AD23" s="60">
        <v>7</v>
      </c>
      <c r="AE23" s="60">
        <v>8</v>
      </c>
      <c r="AF23" s="60">
        <v>8</v>
      </c>
      <c r="AG23" s="60">
        <v>12</v>
      </c>
      <c r="AH23" s="60">
        <v>12</v>
      </c>
      <c r="AI23" s="60">
        <v>16</v>
      </c>
      <c r="AJ23" s="58">
        <f t="shared" si="0"/>
        <v>187</v>
      </c>
      <c r="AK23" s="318">
        <v>2.5961404970151323</v>
      </c>
      <c r="AL23" s="230">
        <v>5.0228310502283104</v>
      </c>
      <c r="AM23" s="71"/>
      <c r="AN23" s="71"/>
      <c r="AO23" s="477"/>
      <c r="AP23" s="466"/>
      <c r="AQ23" s="467"/>
      <c r="AR23" s="324"/>
      <c r="AS23" s="470"/>
    </row>
    <row r="24" spans="1:45" ht="13.5">
      <c r="A24" s="25"/>
      <c r="B24" s="25"/>
      <c r="C24" s="25" t="s">
        <v>47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  <c r="I24" s="60">
        <v>0</v>
      </c>
      <c r="J24" s="60">
        <v>0</v>
      </c>
      <c r="K24" s="60">
        <v>1</v>
      </c>
      <c r="L24" s="60">
        <v>1</v>
      </c>
      <c r="M24" s="60">
        <v>2</v>
      </c>
      <c r="N24" s="60">
        <v>1</v>
      </c>
      <c r="O24" s="60">
        <v>5</v>
      </c>
      <c r="P24" s="60">
        <v>1</v>
      </c>
      <c r="Q24" s="60">
        <v>1</v>
      </c>
      <c r="R24" s="60">
        <v>6</v>
      </c>
      <c r="S24" s="25"/>
      <c r="T24" s="25"/>
      <c r="U24" s="25" t="s">
        <v>47</v>
      </c>
      <c r="V24" s="60">
        <v>7</v>
      </c>
      <c r="W24" s="60">
        <v>3</v>
      </c>
      <c r="X24" s="60">
        <v>0</v>
      </c>
      <c r="Y24" s="60">
        <v>4</v>
      </c>
      <c r="Z24" s="60">
        <v>3</v>
      </c>
      <c r="AA24" s="60">
        <v>4</v>
      </c>
      <c r="AB24" s="60">
        <v>11</v>
      </c>
      <c r="AC24" s="60">
        <v>8</v>
      </c>
      <c r="AD24" s="60">
        <v>4</v>
      </c>
      <c r="AE24" s="60">
        <v>4</v>
      </c>
      <c r="AF24" s="60">
        <v>3</v>
      </c>
      <c r="AG24" s="60">
        <v>5</v>
      </c>
      <c r="AH24" s="60">
        <v>2</v>
      </c>
      <c r="AI24" s="60">
        <v>7</v>
      </c>
      <c r="AJ24" s="58">
        <f t="shared" si="0"/>
        <v>83</v>
      </c>
      <c r="AK24" s="318">
        <v>1.1522976537553797</v>
      </c>
      <c r="AL24" s="230">
        <v>4.528096017457719</v>
      </c>
      <c r="AM24" s="71"/>
      <c r="AN24" s="71"/>
      <c r="AO24" s="477"/>
      <c r="AP24" s="466"/>
      <c r="AQ24" s="467"/>
      <c r="AR24" s="324"/>
      <c r="AS24" s="470"/>
    </row>
    <row r="25" spans="1:45" ht="13.5">
      <c r="A25" s="25"/>
      <c r="B25" s="25"/>
      <c r="C25" s="23" t="s">
        <v>46</v>
      </c>
      <c r="D25" s="69">
        <v>0</v>
      </c>
      <c r="E25" s="69">
        <v>0</v>
      </c>
      <c r="F25" s="69">
        <v>0</v>
      </c>
      <c r="G25" s="69">
        <v>1</v>
      </c>
      <c r="H25" s="69">
        <v>1</v>
      </c>
      <c r="I25" s="69">
        <v>1</v>
      </c>
      <c r="J25" s="69">
        <v>2</v>
      </c>
      <c r="K25" s="69">
        <v>1</v>
      </c>
      <c r="L25" s="69">
        <v>5</v>
      </c>
      <c r="M25" s="69">
        <v>6</v>
      </c>
      <c r="N25" s="69">
        <v>11</v>
      </c>
      <c r="O25" s="69">
        <v>6</v>
      </c>
      <c r="P25" s="69">
        <v>10</v>
      </c>
      <c r="Q25" s="69">
        <v>5</v>
      </c>
      <c r="R25" s="69">
        <v>9</v>
      </c>
      <c r="S25" s="25"/>
      <c r="T25" s="25"/>
      <c r="U25" s="23" t="s">
        <v>46</v>
      </c>
      <c r="V25" s="69">
        <v>6</v>
      </c>
      <c r="W25" s="69">
        <v>12</v>
      </c>
      <c r="X25" s="69">
        <v>10</v>
      </c>
      <c r="Y25" s="69">
        <v>13</v>
      </c>
      <c r="Z25" s="69">
        <v>24</v>
      </c>
      <c r="AA25" s="69">
        <v>24</v>
      </c>
      <c r="AB25" s="69">
        <v>30</v>
      </c>
      <c r="AC25" s="69">
        <v>39</v>
      </c>
      <c r="AD25" s="69">
        <v>47</v>
      </c>
      <c r="AE25" s="69">
        <v>32</v>
      </c>
      <c r="AF25" s="69">
        <v>56</v>
      </c>
      <c r="AG25" s="69">
        <v>50</v>
      </c>
      <c r="AH25" s="69">
        <v>40</v>
      </c>
      <c r="AI25" s="69">
        <v>33</v>
      </c>
      <c r="AJ25" s="205">
        <f t="shared" si="0"/>
        <v>474</v>
      </c>
      <c r="AK25" s="294">
        <v>6.580591420241566</v>
      </c>
      <c r="AL25" s="237">
        <v>6.368399838774687</v>
      </c>
      <c r="AM25" s="71"/>
      <c r="AN25" s="71"/>
      <c r="AO25" s="477"/>
      <c r="AP25" s="466"/>
      <c r="AQ25" s="467"/>
      <c r="AR25" s="324"/>
      <c r="AS25" s="470"/>
    </row>
    <row r="26" spans="1:45" ht="13.5">
      <c r="A26" s="23"/>
      <c r="B26" s="23"/>
      <c r="C26" s="30" t="s">
        <v>122</v>
      </c>
      <c r="D26" s="73">
        <v>0</v>
      </c>
      <c r="E26" s="73">
        <v>0</v>
      </c>
      <c r="F26" s="73">
        <v>0</v>
      </c>
      <c r="G26" s="73">
        <v>1</v>
      </c>
      <c r="H26" s="73">
        <v>1</v>
      </c>
      <c r="I26" s="73">
        <v>2</v>
      </c>
      <c r="J26" s="73">
        <v>4</v>
      </c>
      <c r="K26" s="73">
        <v>3</v>
      </c>
      <c r="L26" s="73">
        <v>12</v>
      </c>
      <c r="M26" s="73">
        <v>13</v>
      </c>
      <c r="N26" s="73">
        <v>27</v>
      </c>
      <c r="O26" s="73">
        <v>21</v>
      </c>
      <c r="P26" s="73">
        <v>16</v>
      </c>
      <c r="Q26" s="73">
        <v>15</v>
      </c>
      <c r="R26" s="73">
        <v>27</v>
      </c>
      <c r="S26" s="23"/>
      <c r="T26" s="23"/>
      <c r="U26" s="30" t="s">
        <v>122</v>
      </c>
      <c r="V26" s="73">
        <v>28</v>
      </c>
      <c r="W26" s="73">
        <v>22</v>
      </c>
      <c r="X26" s="73">
        <v>20</v>
      </c>
      <c r="Y26" s="73">
        <v>30</v>
      </c>
      <c r="Z26" s="73">
        <v>40</v>
      </c>
      <c r="AA26" s="73">
        <v>43</v>
      </c>
      <c r="AB26" s="73">
        <v>55</v>
      </c>
      <c r="AC26" s="73">
        <v>65</v>
      </c>
      <c r="AD26" s="73">
        <v>65</v>
      </c>
      <c r="AE26" s="73">
        <v>54</v>
      </c>
      <c r="AF26" s="73">
        <v>75</v>
      </c>
      <c r="AG26" s="73">
        <f>SUM(AG22:AG25)</f>
        <v>79</v>
      </c>
      <c r="AH26" s="73">
        <f>SUM(AH22:AH25)</f>
        <v>58</v>
      </c>
      <c r="AI26" s="73">
        <v>65</v>
      </c>
      <c r="AJ26" s="73">
        <f t="shared" si="0"/>
        <v>841</v>
      </c>
      <c r="AK26" s="231">
        <v>11.67569068443704</v>
      </c>
      <c r="AL26" s="232">
        <v>5.588039867109635</v>
      </c>
      <c r="AM26" s="477"/>
      <c r="AN26" s="71"/>
      <c r="AO26" s="477"/>
      <c r="AP26" s="466"/>
      <c r="AQ26" s="467"/>
      <c r="AR26" s="324"/>
      <c r="AS26" s="478"/>
    </row>
    <row r="27" spans="1:45" ht="13.5">
      <c r="A27" s="25" t="s">
        <v>125</v>
      </c>
      <c r="B27" s="25"/>
      <c r="C27" s="25" t="s">
        <v>39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1</v>
      </c>
      <c r="M27" s="46">
        <v>0</v>
      </c>
      <c r="N27" s="46">
        <v>0</v>
      </c>
      <c r="O27" s="46">
        <v>2</v>
      </c>
      <c r="P27" s="46">
        <v>0</v>
      </c>
      <c r="Q27" s="46">
        <v>0</v>
      </c>
      <c r="R27" s="46">
        <v>3</v>
      </c>
      <c r="S27" s="25" t="s">
        <v>125</v>
      </c>
      <c r="T27" s="25"/>
      <c r="U27" s="25" t="s">
        <v>39</v>
      </c>
      <c r="V27" s="46">
        <v>0</v>
      </c>
      <c r="W27" s="46">
        <v>2</v>
      </c>
      <c r="X27" s="46">
        <v>2</v>
      </c>
      <c r="Y27" s="46">
        <v>1</v>
      </c>
      <c r="Z27" s="46">
        <v>0</v>
      </c>
      <c r="AA27" s="46">
        <v>4</v>
      </c>
      <c r="AB27" s="46">
        <v>2</v>
      </c>
      <c r="AC27" s="46">
        <v>1</v>
      </c>
      <c r="AD27" s="46">
        <v>1</v>
      </c>
      <c r="AE27" s="67">
        <v>3</v>
      </c>
      <c r="AF27" s="67">
        <v>0</v>
      </c>
      <c r="AG27" s="67">
        <v>2</v>
      </c>
      <c r="AH27" s="67">
        <v>1</v>
      </c>
      <c r="AI27" s="67">
        <v>1</v>
      </c>
      <c r="AJ27" s="204">
        <f t="shared" si="0"/>
        <v>26</v>
      </c>
      <c r="AK27" s="318">
        <v>0.3609607108149382</v>
      </c>
      <c r="AL27" s="230">
        <v>2.41635687732342</v>
      </c>
      <c r="AM27" s="215"/>
      <c r="AN27" s="71"/>
      <c r="AO27" s="477"/>
      <c r="AP27" s="466"/>
      <c r="AQ27" s="467"/>
      <c r="AR27" s="324"/>
      <c r="AS27" s="470"/>
    </row>
    <row r="28" spans="1:45" ht="13.5">
      <c r="A28" s="25"/>
      <c r="B28" s="25"/>
      <c r="C28" s="25" t="s">
        <v>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1</v>
      </c>
      <c r="L28" s="46">
        <v>0</v>
      </c>
      <c r="M28" s="46">
        <v>3</v>
      </c>
      <c r="N28" s="46">
        <v>1</v>
      </c>
      <c r="O28" s="46">
        <v>0</v>
      </c>
      <c r="P28" s="46">
        <v>0</v>
      </c>
      <c r="Q28" s="46">
        <v>1</v>
      </c>
      <c r="R28" s="46">
        <v>0</v>
      </c>
      <c r="S28" s="25"/>
      <c r="T28" s="25"/>
      <c r="U28" s="25" t="s">
        <v>41</v>
      </c>
      <c r="V28" s="46">
        <v>1</v>
      </c>
      <c r="W28" s="46">
        <v>0</v>
      </c>
      <c r="X28" s="46">
        <v>0</v>
      </c>
      <c r="Y28" s="46">
        <v>2</v>
      </c>
      <c r="Z28" s="46">
        <v>1</v>
      </c>
      <c r="AA28" s="46">
        <v>0</v>
      </c>
      <c r="AB28" s="46">
        <v>2</v>
      </c>
      <c r="AC28" s="46">
        <v>3</v>
      </c>
      <c r="AD28" s="46">
        <v>1</v>
      </c>
      <c r="AE28" s="67">
        <v>0</v>
      </c>
      <c r="AF28" s="67">
        <v>4</v>
      </c>
      <c r="AG28" s="67">
        <v>2</v>
      </c>
      <c r="AH28" s="67">
        <v>2</v>
      </c>
      <c r="AI28" s="67">
        <v>1</v>
      </c>
      <c r="AJ28" s="204">
        <f t="shared" si="0"/>
        <v>25</v>
      </c>
      <c r="AK28" s="318">
        <v>0.3470776065528252</v>
      </c>
      <c r="AL28" s="230">
        <v>3.144654088050314</v>
      </c>
      <c r="AM28" s="215"/>
      <c r="AN28" s="71"/>
      <c r="AO28" s="477"/>
      <c r="AP28" s="466"/>
      <c r="AQ28" s="467"/>
      <c r="AR28" s="324"/>
      <c r="AS28" s="470"/>
    </row>
    <row r="29" spans="1:45" ht="13.5">
      <c r="A29" s="25"/>
      <c r="B29" s="25"/>
      <c r="C29" s="23" t="s">
        <v>40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1</v>
      </c>
      <c r="L29" s="16">
        <v>0</v>
      </c>
      <c r="M29" s="16">
        <v>0</v>
      </c>
      <c r="N29" s="16">
        <v>0</v>
      </c>
      <c r="O29" s="16">
        <v>0</v>
      </c>
      <c r="P29" s="16">
        <v>1</v>
      </c>
      <c r="Q29" s="16">
        <v>1</v>
      </c>
      <c r="R29" s="16">
        <v>0</v>
      </c>
      <c r="S29" s="25"/>
      <c r="T29" s="25"/>
      <c r="U29" s="23" t="s">
        <v>40</v>
      </c>
      <c r="V29" s="16">
        <v>1</v>
      </c>
      <c r="W29" s="16">
        <v>0</v>
      </c>
      <c r="X29" s="16">
        <v>1</v>
      </c>
      <c r="Y29" s="16">
        <v>1</v>
      </c>
      <c r="Z29" s="16">
        <v>1</v>
      </c>
      <c r="AA29" s="16">
        <v>1</v>
      </c>
      <c r="AB29" s="16">
        <v>1</v>
      </c>
      <c r="AC29" s="16">
        <v>1</v>
      </c>
      <c r="AD29" s="16">
        <v>4</v>
      </c>
      <c r="AE29" s="69">
        <v>3</v>
      </c>
      <c r="AF29" s="69">
        <v>1</v>
      </c>
      <c r="AG29" s="69">
        <v>4</v>
      </c>
      <c r="AH29" s="69">
        <v>6</v>
      </c>
      <c r="AI29" s="69">
        <v>5</v>
      </c>
      <c r="AJ29" s="205">
        <f t="shared" si="0"/>
        <v>33</v>
      </c>
      <c r="AK29" s="294">
        <v>0.4581424406497293</v>
      </c>
      <c r="AL29" s="237">
        <v>2.8472821397756687</v>
      </c>
      <c r="AM29" s="215"/>
      <c r="AN29" s="71"/>
      <c r="AO29" s="477"/>
      <c r="AP29" s="466"/>
      <c r="AQ29" s="467"/>
      <c r="AR29" s="324"/>
      <c r="AS29" s="470"/>
    </row>
    <row r="30" spans="1:45" ht="13.5">
      <c r="A30" s="23"/>
      <c r="B30" s="23"/>
      <c r="C30" s="30" t="s">
        <v>122</v>
      </c>
      <c r="D30" s="74">
        <v>0</v>
      </c>
      <c r="E30" s="74">
        <v>0</v>
      </c>
      <c r="F30" s="74">
        <v>0</v>
      </c>
      <c r="G30" s="74">
        <v>0</v>
      </c>
      <c r="H30" s="74">
        <v>0</v>
      </c>
      <c r="I30" s="74">
        <v>0</v>
      </c>
      <c r="J30" s="74">
        <v>0</v>
      </c>
      <c r="K30" s="74">
        <v>2</v>
      </c>
      <c r="L30" s="74">
        <v>1</v>
      </c>
      <c r="M30" s="74">
        <v>3</v>
      </c>
      <c r="N30" s="74">
        <v>1</v>
      </c>
      <c r="O30" s="74">
        <v>2</v>
      </c>
      <c r="P30" s="74">
        <v>1</v>
      </c>
      <c r="Q30" s="74">
        <v>2</v>
      </c>
      <c r="R30" s="74">
        <v>3</v>
      </c>
      <c r="S30" s="23"/>
      <c r="T30" s="23"/>
      <c r="U30" s="30" t="s">
        <v>122</v>
      </c>
      <c r="V30" s="74">
        <v>2</v>
      </c>
      <c r="W30" s="74">
        <v>2</v>
      </c>
      <c r="X30" s="74">
        <v>3</v>
      </c>
      <c r="Y30" s="74">
        <v>4</v>
      </c>
      <c r="Z30" s="74">
        <v>2</v>
      </c>
      <c r="AA30" s="74">
        <v>5</v>
      </c>
      <c r="AB30" s="74">
        <v>5</v>
      </c>
      <c r="AC30" s="74">
        <v>5</v>
      </c>
      <c r="AD30" s="74">
        <v>6</v>
      </c>
      <c r="AE30" s="74">
        <v>6</v>
      </c>
      <c r="AF30" s="74">
        <v>5</v>
      </c>
      <c r="AG30" s="74">
        <f>SUM(AG27:AG29)</f>
        <v>8</v>
      </c>
      <c r="AH30" s="74">
        <f>SUM(AH27:AH29)</f>
        <v>9</v>
      </c>
      <c r="AI30" s="74">
        <v>7</v>
      </c>
      <c r="AJ30" s="74">
        <f t="shared" si="0"/>
        <v>84</v>
      </c>
      <c r="AK30" s="231">
        <v>1.1661807580174928</v>
      </c>
      <c r="AL30" s="232">
        <v>2.772277227722772</v>
      </c>
      <c r="AM30" s="477"/>
      <c r="AN30" s="71"/>
      <c r="AO30" s="477"/>
      <c r="AP30" s="466"/>
      <c r="AQ30" s="467"/>
      <c r="AR30" s="324"/>
      <c r="AS30" s="478"/>
    </row>
    <row r="31" spans="1:45" ht="13.5">
      <c r="A31" s="25" t="s">
        <v>126</v>
      </c>
      <c r="B31" s="25"/>
      <c r="C31" s="25" t="s">
        <v>48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1</v>
      </c>
      <c r="M31" s="17">
        <v>1</v>
      </c>
      <c r="N31" s="17">
        <v>0</v>
      </c>
      <c r="O31" s="17">
        <v>2</v>
      </c>
      <c r="P31" s="17">
        <v>0</v>
      </c>
      <c r="Q31" s="17">
        <v>1</v>
      </c>
      <c r="R31" s="17">
        <v>2</v>
      </c>
      <c r="S31" s="25" t="s">
        <v>126</v>
      </c>
      <c r="T31" s="25"/>
      <c r="U31" s="25" t="s">
        <v>48</v>
      </c>
      <c r="V31" s="17">
        <v>0</v>
      </c>
      <c r="W31" s="17">
        <v>4</v>
      </c>
      <c r="X31" s="17">
        <v>3</v>
      </c>
      <c r="Y31" s="17">
        <v>4</v>
      </c>
      <c r="Z31" s="17">
        <v>2</v>
      </c>
      <c r="AA31" s="17">
        <v>2</v>
      </c>
      <c r="AB31" s="17">
        <v>3</v>
      </c>
      <c r="AC31" s="17">
        <v>1</v>
      </c>
      <c r="AD31" s="17">
        <v>2</v>
      </c>
      <c r="AE31" s="70">
        <v>7</v>
      </c>
      <c r="AF31" s="70">
        <v>0</v>
      </c>
      <c r="AG31" s="70">
        <v>4</v>
      </c>
      <c r="AH31" s="70">
        <v>4</v>
      </c>
      <c r="AI31" s="70">
        <v>7</v>
      </c>
      <c r="AJ31" s="313">
        <f t="shared" si="0"/>
        <v>50</v>
      </c>
      <c r="AK31" s="318">
        <v>0.6941552131056504</v>
      </c>
      <c r="AL31" s="230">
        <v>3.531073446327684</v>
      </c>
      <c r="AM31" s="71"/>
      <c r="AN31" s="71"/>
      <c r="AO31" s="477"/>
      <c r="AP31" s="466"/>
      <c r="AQ31" s="467"/>
      <c r="AR31" s="324"/>
      <c r="AS31" s="470"/>
    </row>
    <row r="32" spans="1:45" s="71" customFormat="1" ht="13.5">
      <c r="A32" s="25"/>
      <c r="B32" s="25"/>
      <c r="C32" s="25" t="s">
        <v>49</v>
      </c>
      <c r="D32" s="7">
        <v>0</v>
      </c>
      <c r="E32" s="7">
        <v>0</v>
      </c>
      <c r="F32" s="7">
        <v>0</v>
      </c>
      <c r="G32" s="7">
        <v>0</v>
      </c>
      <c r="H32" s="7">
        <v>1</v>
      </c>
      <c r="I32" s="7">
        <v>1</v>
      </c>
      <c r="J32" s="7">
        <v>0</v>
      </c>
      <c r="K32" s="7">
        <v>0</v>
      </c>
      <c r="L32" s="7">
        <v>3</v>
      </c>
      <c r="M32" s="7">
        <v>1</v>
      </c>
      <c r="N32" s="7">
        <v>4</v>
      </c>
      <c r="O32" s="7">
        <v>3</v>
      </c>
      <c r="P32" s="7">
        <v>2</v>
      </c>
      <c r="Q32" s="7">
        <v>2</v>
      </c>
      <c r="R32" s="7">
        <v>2</v>
      </c>
      <c r="S32" s="25"/>
      <c r="T32" s="25"/>
      <c r="U32" s="25" t="s">
        <v>49</v>
      </c>
      <c r="V32" s="7">
        <v>4</v>
      </c>
      <c r="W32" s="7">
        <v>4</v>
      </c>
      <c r="X32" s="7">
        <v>4</v>
      </c>
      <c r="Y32" s="7">
        <v>2</v>
      </c>
      <c r="Z32" s="7">
        <v>4</v>
      </c>
      <c r="AA32" s="7">
        <v>4</v>
      </c>
      <c r="AB32" s="7">
        <v>10</v>
      </c>
      <c r="AC32" s="7">
        <v>9</v>
      </c>
      <c r="AD32" s="7">
        <v>7</v>
      </c>
      <c r="AE32" s="60">
        <v>10</v>
      </c>
      <c r="AF32" s="60">
        <v>8</v>
      </c>
      <c r="AG32" s="60">
        <v>6</v>
      </c>
      <c r="AH32" s="60">
        <v>3</v>
      </c>
      <c r="AI32" s="60">
        <v>6</v>
      </c>
      <c r="AJ32" s="58">
        <f t="shared" si="0"/>
        <v>100</v>
      </c>
      <c r="AK32" s="318">
        <v>1.3883104262113009</v>
      </c>
      <c r="AL32" s="230">
        <v>3.8211692777990063</v>
      </c>
      <c r="AO32" s="477"/>
      <c r="AP32" s="466"/>
      <c r="AQ32" s="467"/>
      <c r="AR32" s="324"/>
      <c r="AS32" s="470"/>
    </row>
    <row r="33" spans="1:45" s="71" customFormat="1" ht="13.5">
      <c r="A33" s="25"/>
      <c r="B33" s="25"/>
      <c r="C33" s="25" t="s">
        <v>50</v>
      </c>
      <c r="D33" s="7">
        <v>0</v>
      </c>
      <c r="E33" s="7">
        <v>0</v>
      </c>
      <c r="F33" s="7">
        <v>0</v>
      </c>
      <c r="G33" s="7">
        <v>1</v>
      </c>
      <c r="H33" s="7">
        <v>1</v>
      </c>
      <c r="I33" s="7">
        <v>2</v>
      </c>
      <c r="J33" s="7">
        <v>3</v>
      </c>
      <c r="K33" s="7">
        <v>6</v>
      </c>
      <c r="L33" s="7">
        <v>4</v>
      </c>
      <c r="M33" s="7">
        <v>5</v>
      </c>
      <c r="N33" s="7">
        <v>6</v>
      </c>
      <c r="O33" s="7">
        <v>4</v>
      </c>
      <c r="P33" s="7">
        <v>11</v>
      </c>
      <c r="Q33" s="7">
        <v>12</v>
      </c>
      <c r="R33" s="7">
        <v>19</v>
      </c>
      <c r="S33" s="25"/>
      <c r="T33" s="25"/>
      <c r="U33" s="25" t="s">
        <v>50</v>
      </c>
      <c r="V33" s="7">
        <v>17</v>
      </c>
      <c r="W33" s="7">
        <v>24</v>
      </c>
      <c r="X33" s="7">
        <v>23</v>
      </c>
      <c r="Y33" s="7">
        <v>19</v>
      </c>
      <c r="Z33" s="7">
        <v>27</v>
      </c>
      <c r="AA33" s="7">
        <v>31</v>
      </c>
      <c r="AB33" s="7">
        <v>24</v>
      </c>
      <c r="AC33" s="7">
        <v>41</v>
      </c>
      <c r="AD33" s="7">
        <v>51</v>
      </c>
      <c r="AE33" s="60">
        <v>62</v>
      </c>
      <c r="AF33" s="60">
        <v>68</v>
      </c>
      <c r="AG33" s="60">
        <v>65</v>
      </c>
      <c r="AH33" s="60">
        <v>56</v>
      </c>
      <c r="AI33" s="60">
        <v>54</v>
      </c>
      <c r="AJ33" s="58">
        <f t="shared" si="0"/>
        <v>636</v>
      </c>
      <c r="AK33" s="318">
        <v>8.829654310703873</v>
      </c>
      <c r="AL33" s="230">
        <v>7.187252796926207</v>
      </c>
      <c r="AO33" s="477"/>
      <c r="AP33" s="466"/>
      <c r="AQ33" s="467"/>
      <c r="AR33" s="324"/>
      <c r="AS33" s="470"/>
    </row>
    <row r="34" spans="3:45" ht="13.5">
      <c r="C34" s="25" t="s">
        <v>51</v>
      </c>
      <c r="D34" s="7">
        <v>0</v>
      </c>
      <c r="E34" s="7">
        <v>0</v>
      </c>
      <c r="F34" s="7">
        <v>1</v>
      </c>
      <c r="G34" s="7">
        <v>0</v>
      </c>
      <c r="H34" s="7">
        <v>1</v>
      </c>
      <c r="I34" s="7">
        <v>0</v>
      </c>
      <c r="J34" s="7">
        <v>0</v>
      </c>
      <c r="K34" s="7">
        <v>1</v>
      </c>
      <c r="L34" s="7">
        <v>0</v>
      </c>
      <c r="M34" s="7">
        <v>1</v>
      </c>
      <c r="N34" s="7">
        <v>2</v>
      </c>
      <c r="O34" s="7">
        <v>4</v>
      </c>
      <c r="P34" s="7">
        <v>5</v>
      </c>
      <c r="Q34" s="7">
        <v>4</v>
      </c>
      <c r="R34" s="7">
        <v>6</v>
      </c>
      <c r="U34" s="25" t="s">
        <v>51</v>
      </c>
      <c r="V34" s="7">
        <v>5</v>
      </c>
      <c r="W34" s="7">
        <v>7</v>
      </c>
      <c r="X34" s="7">
        <v>5</v>
      </c>
      <c r="Y34" s="7">
        <v>6</v>
      </c>
      <c r="Z34" s="7">
        <v>8</v>
      </c>
      <c r="AA34" s="7">
        <v>10</v>
      </c>
      <c r="AB34" s="7">
        <v>22</v>
      </c>
      <c r="AC34" s="7">
        <v>11</v>
      </c>
      <c r="AD34" s="7">
        <v>13</v>
      </c>
      <c r="AE34" s="60">
        <v>12</v>
      </c>
      <c r="AF34" s="60">
        <v>16</v>
      </c>
      <c r="AG34" s="60">
        <v>17</v>
      </c>
      <c r="AH34" s="60">
        <v>18</v>
      </c>
      <c r="AI34" s="60">
        <v>21</v>
      </c>
      <c r="AJ34" s="58">
        <f t="shared" si="0"/>
        <v>196</v>
      </c>
      <c r="AK34" s="318">
        <v>2.7210884353741496</v>
      </c>
      <c r="AL34" s="230">
        <v>3.5264483627204033</v>
      </c>
      <c r="AM34" s="71"/>
      <c r="AN34" s="71"/>
      <c r="AO34" s="477"/>
      <c r="AP34" s="466"/>
      <c r="AQ34" s="467"/>
      <c r="AR34" s="324"/>
      <c r="AS34" s="470"/>
    </row>
    <row r="35" spans="3:45" ht="13.5">
      <c r="C35" s="25" t="s">
        <v>52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1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1</v>
      </c>
      <c r="P35" s="7">
        <v>1</v>
      </c>
      <c r="Q35" s="7">
        <v>0</v>
      </c>
      <c r="R35" s="7">
        <v>2</v>
      </c>
      <c r="U35" s="25" t="s">
        <v>52</v>
      </c>
      <c r="V35" s="7">
        <v>2</v>
      </c>
      <c r="W35" s="7">
        <v>3</v>
      </c>
      <c r="X35" s="7">
        <v>2</v>
      </c>
      <c r="Y35" s="7">
        <v>4</v>
      </c>
      <c r="Z35" s="7">
        <v>5</v>
      </c>
      <c r="AA35" s="7">
        <v>2</v>
      </c>
      <c r="AB35" s="7">
        <v>7</v>
      </c>
      <c r="AC35" s="7">
        <v>3</v>
      </c>
      <c r="AD35" s="7">
        <v>0</v>
      </c>
      <c r="AE35" s="60">
        <v>8</v>
      </c>
      <c r="AF35" s="60">
        <v>7</v>
      </c>
      <c r="AG35" s="60">
        <v>5</v>
      </c>
      <c r="AH35" s="60">
        <v>4</v>
      </c>
      <c r="AI35" s="60">
        <v>4</v>
      </c>
      <c r="AJ35" s="58">
        <f t="shared" si="0"/>
        <v>61</v>
      </c>
      <c r="AK35" s="318">
        <v>0.8468693599888935</v>
      </c>
      <c r="AL35" s="230">
        <v>4.410701373825018</v>
      </c>
      <c r="AM35" s="71"/>
      <c r="AN35" s="71"/>
      <c r="AO35" s="477"/>
      <c r="AP35" s="466"/>
      <c r="AQ35" s="467"/>
      <c r="AR35" s="324"/>
      <c r="AS35" s="470"/>
    </row>
    <row r="36" spans="1:45" ht="13.5">
      <c r="A36" s="25"/>
      <c r="B36" s="25"/>
      <c r="C36" s="23" t="s">
        <v>53</v>
      </c>
      <c r="D36" s="16">
        <v>0</v>
      </c>
      <c r="E36" s="16">
        <v>1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2</v>
      </c>
      <c r="P36" s="16">
        <v>2</v>
      </c>
      <c r="Q36" s="16">
        <v>0</v>
      </c>
      <c r="R36" s="16">
        <v>1</v>
      </c>
      <c r="S36" s="25"/>
      <c r="T36" s="25"/>
      <c r="U36" s="23" t="s">
        <v>53</v>
      </c>
      <c r="V36" s="16">
        <v>4</v>
      </c>
      <c r="W36" s="16">
        <v>3</v>
      </c>
      <c r="X36" s="16">
        <v>1</v>
      </c>
      <c r="Y36" s="16">
        <v>2</v>
      </c>
      <c r="Z36" s="16">
        <v>2</v>
      </c>
      <c r="AA36" s="16">
        <v>6</v>
      </c>
      <c r="AB36" s="16">
        <v>1</v>
      </c>
      <c r="AC36" s="16">
        <v>6</v>
      </c>
      <c r="AD36" s="16">
        <v>1</v>
      </c>
      <c r="AE36" s="69">
        <v>2</v>
      </c>
      <c r="AF36" s="69">
        <v>1</v>
      </c>
      <c r="AG36" s="69">
        <v>3</v>
      </c>
      <c r="AH36" s="69">
        <v>3</v>
      </c>
      <c r="AI36" s="69">
        <v>4</v>
      </c>
      <c r="AJ36" s="205">
        <f t="shared" si="0"/>
        <v>45</v>
      </c>
      <c r="AK36" s="294">
        <v>0.6247396917950854</v>
      </c>
      <c r="AL36" s="237">
        <v>4.59652706843718</v>
      </c>
      <c r="AM36" s="71"/>
      <c r="AN36" s="71"/>
      <c r="AO36" s="477"/>
      <c r="AP36" s="466"/>
      <c r="AQ36" s="467"/>
      <c r="AR36" s="324"/>
      <c r="AS36" s="470"/>
    </row>
    <row r="37" spans="1:45" ht="13.5">
      <c r="A37" s="23"/>
      <c r="B37" s="23"/>
      <c r="C37" s="30" t="s">
        <v>122</v>
      </c>
      <c r="D37" s="74">
        <v>0</v>
      </c>
      <c r="E37" s="74">
        <v>1</v>
      </c>
      <c r="F37" s="74">
        <v>1</v>
      </c>
      <c r="G37" s="74">
        <v>1</v>
      </c>
      <c r="H37" s="74">
        <v>3</v>
      </c>
      <c r="I37" s="74">
        <v>4</v>
      </c>
      <c r="J37" s="74">
        <v>3</v>
      </c>
      <c r="K37" s="74">
        <v>7</v>
      </c>
      <c r="L37" s="74">
        <v>8</v>
      </c>
      <c r="M37" s="74">
        <v>8</v>
      </c>
      <c r="N37" s="74">
        <v>12</v>
      </c>
      <c r="O37" s="74">
        <v>16</v>
      </c>
      <c r="P37" s="74">
        <v>21</v>
      </c>
      <c r="Q37" s="74">
        <v>19</v>
      </c>
      <c r="R37" s="74">
        <v>32</v>
      </c>
      <c r="S37" s="23"/>
      <c r="T37" s="23"/>
      <c r="U37" s="30" t="s">
        <v>122</v>
      </c>
      <c r="V37" s="74">
        <v>32</v>
      </c>
      <c r="W37" s="74">
        <v>45</v>
      </c>
      <c r="X37" s="74">
        <v>38</v>
      </c>
      <c r="Y37" s="74">
        <v>37</v>
      </c>
      <c r="Z37" s="74">
        <v>48</v>
      </c>
      <c r="AA37" s="74">
        <v>55</v>
      </c>
      <c r="AB37" s="74">
        <v>67</v>
      </c>
      <c r="AC37" s="74">
        <v>71</v>
      </c>
      <c r="AD37" s="74">
        <v>74</v>
      </c>
      <c r="AE37" s="74">
        <v>101</v>
      </c>
      <c r="AF37" s="74">
        <v>100</v>
      </c>
      <c r="AG37" s="74">
        <f>SUM(AG31:AG36)</f>
        <v>100</v>
      </c>
      <c r="AH37" s="74">
        <f>SUM(AH31:AH36)</f>
        <v>88</v>
      </c>
      <c r="AI37" s="74">
        <v>96</v>
      </c>
      <c r="AJ37" s="74">
        <f t="shared" si="0"/>
        <v>1088</v>
      </c>
      <c r="AK37" s="231">
        <v>15.104817437178951</v>
      </c>
      <c r="AL37" s="232">
        <v>5.230266320546102</v>
      </c>
      <c r="AM37" s="477"/>
      <c r="AN37" s="71"/>
      <c r="AO37" s="477"/>
      <c r="AP37" s="466"/>
      <c r="AQ37" s="467"/>
      <c r="AR37" s="324"/>
      <c r="AS37" s="478"/>
    </row>
    <row r="38" spans="1:45" ht="13.5">
      <c r="A38" s="10" t="s">
        <v>127</v>
      </c>
      <c r="C38" s="10" t="s">
        <v>54</v>
      </c>
      <c r="D38" s="70">
        <v>0</v>
      </c>
      <c r="E38" s="70">
        <v>0</v>
      </c>
      <c r="F38" s="70">
        <v>0</v>
      </c>
      <c r="G38" s="70">
        <v>0</v>
      </c>
      <c r="H38" s="70">
        <v>0</v>
      </c>
      <c r="I38" s="70">
        <v>0</v>
      </c>
      <c r="J38" s="70">
        <v>0</v>
      </c>
      <c r="K38" s="70">
        <v>0</v>
      </c>
      <c r="L38" s="70">
        <v>0</v>
      </c>
      <c r="M38" s="70">
        <v>0</v>
      </c>
      <c r="N38" s="70">
        <v>0</v>
      </c>
      <c r="O38" s="70">
        <v>0</v>
      </c>
      <c r="P38" s="70">
        <v>0</v>
      </c>
      <c r="Q38" s="70">
        <v>1</v>
      </c>
      <c r="R38" s="70">
        <v>0</v>
      </c>
      <c r="S38" s="10" t="s">
        <v>127</v>
      </c>
      <c r="U38" s="10" t="s">
        <v>54</v>
      </c>
      <c r="V38" s="70">
        <v>0</v>
      </c>
      <c r="W38" s="70">
        <v>0</v>
      </c>
      <c r="X38" s="70">
        <v>0</v>
      </c>
      <c r="Y38" s="70">
        <v>1</v>
      </c>
      <c r="Z38" s="70">
        <v>0</v>
      </c>
      <c r="AA38" s="70">
        <v>1</v>
      </c>
      <c r="AB38" s="70">
        <v>1</v>
      </c>
      <c r="AC38" s="70">
        <v>0</v>
      </c>
      <c r="AD38" s="70">
        <v>0</v>
      </c>
      <c r="AE38" s="70">
        <v>1</v>
      </c>
      <c r="AF38" s="70">
        <v>3</v>
      </c>
      <c r="AG38" s="70">
        <v>0</v>
      </c>
      <c r="AH38" s="70">
        <v>1</v>
      </c>
      <c r="AI38" s="70">
        <v>2</v>
      </c>
      <c r="AJ38" s="313">
        <f t="shared" si="0"/>
        <v>11</v>
      </c>
      <c r="AK38" s="318">
        <v>0.15271414688324308</v>
      </c>
      <c r="AL38" s="230">
        <v>1.9031141868512111</v>
      </c>
      <c r="AM38" s="71"/>
      <c r="AN38" s="71"/>
      <c r="AO38" s="477"/>
      <c r="AP38" s="466"/>
      <c r="AQ38" s="467"/>
      <c r="AR38" s="324"/>
      <c r="AS38" s="470"/>
    </row>
    <row r="39" spans="1:45" ht="13.5">
      <c r="A39" s="10" t="s">
        <v>14</v>
      </c>
      <c r="C39" s="10" t="s">
        <v>55</v>
      </c>
      <c r="D39" s="60">
        <v>0</v>
      </c>
      <c r="E39" s="60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1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10" t="s">
        <v>14</v>
      </c>
      <c r="U39" s="10" t="s">
        <v>55</v>
      </c>
      <c r="V39" s="60">
        <v>0</v>
      </c>
      <c r="W39" s="60">
        <v>0</v>
      </c>
      <c r="X39" s="60">
        <v>0</v>
      </c>
      <c r="Y39" s="60">
        <v>0</v>
      </c>
      <c r="Z39" s="60">
        <v>1</v>
      </c>
      <c r="AA39" s="60">
        <v>1</v>
      </c>
      <c r="AB39" s="60">
        <v>0</v>
      </c>
      <c r="AC39" s="60">
        <v>0</v>
      </c>
      <c r="AD39" s="60">
        <v>0</v>
      </c>
      <c r="AE39" s="60">
        <v>0</v>
      </c>
      <c r="AF39" s="60">
        <v>1</v>
      </c>
      <c r="AG39" s="60">
        <v>0</v>
      </c>
      <c r="AH39" s="60">
        <v>0</v>
      </c>
      <c r="AI39" s="60">
        <v>1</v>
      </c>
      <c r="AJ39" s="58">
        <f t="shared" si="0"/>
        <v>5</v>
      </c>
      <c r="AK39" s="318">
        <v>0.06941552131056504</v>
      </c>
      <c r="AL39" s="230">
        <v>0.7122507122507122</v>
      </c>
      <c r="AM39" s="71"/>
      <c r="AN39" s="71"/>
      <c r="AO39" s="477"/>
      <c r="AP39" s="466"/>
      <c r="AQ39" s="467"/>
      <c r="AR39" s="324"/>
      <c r="AS39" s="470"/>
    </row>
    <row r="40" spans="3:45" ht="13.5">
      <c r="C40" s="10" t="s">
        <v>56</v>
      </c>
      <c r="D40" s="60">
        <v>0</v>
      </c>
      <c r="E40" s="60">
        <v>0</v>
      </c>
      <c r="F40" s="60">
        <v>0</v>
      </c>
      <c r="G40" s="60">
        <v>0</v>
      </c>
      <c r="H40" s="60">
        <v>0</v>
      </c>
      <c r="I40" s="60">
        <v>0</v>
      </c>
      <c r="J40" s="60">
        <v>0</v>
      </c>
      <c r="K40" s="60">
        <v>0</v>
      </c>
      <c r="L40" s="60">
        <v>0</v>
      </c>
      <c r="M40" s="60">
        <v>1</v>
      </c>
      <c r="N40" s="60">
        <v>0</v>
      </c>
      <c r="O40" s="60">
        <v>0</v>
      </c>
      <c r="P40" s="60">
        <v>0</v>
      </c>
      <c r="Q40" s="60">
        <v>0</v>
      </c>
      <c r="R40" s="60">
        <v>0</v>
      </c>
      <c r="U40" s="10" t="s">
        <v>56</v>
      </c>
      <c r="V40" s="60">
        <v>3</v>
      </c>
      <c r="W40" s="60">
        <v>2</v>
      </c>
      <c r="X40" s="60">
        <v>2</v>
      </c>
      <c r="Y40" s="60">
        <v>3</v>
      </c>
      <c r="Z40" s="60">
        <v>4</v>
      </c>
      <c r="AA40" s="60">
        <v>4</v>
      </c>
      <c r="AB40" s="60">
        <v>5</v>
      </c>
      <c r="AC40" s="60">
        <v>3</v>
      </c>
      <c r="AD40" s="60">
        <v>7</v>
      </c>
      <c r="AE40" s="60">
        <v>4</v>
      </c>
      <c r="AF40" s="60">
        <v>11</v>
      </c>
      <c r="AG40" s="60">
        <v>7</v>
      </c>
      <c r="AH40" s="60">
        <v>4</v>
      </c>
      <c r="AI40" s="60">
        <v>3</v>
      </c>
      <c r="AJ40" s="58">
        <f t="shared" si="0"/>
        <v>63</v>
      </c>
      <c r="AK40" s="318">
        <v>0.8746355685131195</v>
      </c>
      <c r="AL40" s="230">
        <v>3.264248704663213</v>
      </c>
      <c r="AM40" s="71"/>
      <c r="AN40" s="71"/>
      <c r="AO40" s="477"/>
      <c r="AP40" s="466"/>
      <c r="AQ40" s="467"/>
      <c r="AR40" s="324"/>
      <c r="AS40" s="470"/>
    </row>
    <row r="41" spans="3:45" ht="13.5">
      <c r="C41" s="10" t="s">
        <v>57</v>
      </c>
      <c r="D41" s="60">
        <v>0</v>
      </c>
      <c r="E41" s="60">
        <v>0</v>
      </c>
      <c r="F41" s="60">
        <v>0</v>
      </c>
      <c r="G41" s="60">
        <v>0</v>
      </c>
      <c r="H41" s="60">
        <v>1</v>
      </c>
      <c r="I41" s="60">
        <v>1</v>
      </c>
      <c r="J41" s="60">
        <v>1</v>
      </c>
      <c r="K41" s="60">
        <v>2</v>
      </c>
      <c r="L41" s="60">
        <v>0</v>
      </c>
      <c r="M41" s="60">
        <v>0</v>
      </c>
      <c r="N41" s="60">
        <v>0</v>
      </c>
      <c r="O41" s="60">
        <v>0</v>
      </c>
      <c r="P41" s="60">
        <v>0</v>
      </c>
      <c r="Q41" s="60">
        <v>1</v>
      </c>
      <c r="R41" s="60">
        <v>1</v>
      </c>
      <c r="U41" s="10" t="s">
        <v>57</v>
      </c>
      <c r="V41" s="60">
        <v>2</v>
      </c>
      <c r="W41" s="60">
        <v>1</v>
      </c>
      <c r="X41" s="60">
        <v>1</v>
      </c>
      <c r="Y41" s="60">
        <v>1</v>
      </c>
      <c r="Z41" s="60">
        <v>5</v>
      </c>
      <c r="AA41" s="60">
        <v>4</v>
      </c>
      <c r="AB41" s="60">
        <v>5</v>
      </c>
      <c r="AC41" s="60">
        <v>4</v>
      </c>
      <c r="AD41" s="60">
        <v>7</v>
      </c>
      <c r="AE41" s="60">
        <v>8</v>
      </c>
      <c r="AF41" s="60">
        <v>9</v>
      </c>
      <c r="AG41" s="60">
        <v>8</v>
      </c>
      <c r="AH41" s="60">
        <v>14</v>
      </c>
      <c r="AI41" s="60">
        <v>15</v>
      </c>
      <c r="AJ41" s="58">
        <f t="shared" si="0"/>
        <v>91</v>
      </c>
      <c r="AK41" s="318">
        <v>1.2633624878522838</v>
      </c>
      <c r="AL41" s="230">
        <v>3.2042253521126765</v>
      </c>
      <c r="AM41" s="71"/>
      <c r="AN41" s="71"/>
      <c r="AO41" s="477"/>
      <c r="AP41" s="466"/>
      <c r="AQ41" s="467"/>
      <c r="AR41" s="324"/>
      <c r="AS41" s="470"/>
    </row>
    <row r="42" spans="3:45" ht="13.5">
      <c r="C42" s="10" t="s">
        <v>58</v>
      </c>
      <c r="D42" s="60">
        <v>0</v>
      </c>
      <c r="E42" s="60">
        <v>0</v>
      </c>
      <c r="F42" s="60">
        <v>0</v>
      </c>
      <c r="G42" s="60">
        <v>1</v>
      </c>
      <c r="H42" s="60">
        <v>0</v>
      </c>
      <c r="I42" s="60">
        <v>0</v>
      </c>
      <c r="J42" s="60">
        <v>0</v>
      </c>
      <c r="K42" s="60">
        <v>0</v>
      </c>
      <c r="L42" s="60">
        <v>1</v>
      </c>
      <c r="M42" s="60">
        <v>0</v>
      </c>
      <c r="N42" s="60">
        <v>0</v>
      </c>
      <c r="O42" s="60">
        <v>0</v>
      </c>
      <c r="P42" s="60">
        <v>0</v>
      </c>
      <c r="Q42" s="60">
        <v>1</v>
      </c>
      <c r="R42" s="60">
        <v>1</v>
      </c>
      <c r="U42" s="10" t="s">
        <v>58</v>
      </c>
      <c r="V42" s="60">
        <v>1</v>
      </c>
      <c r="W42" s="60">
        <v>1</v>
      </c>
      <c r="X42" s="60">
        <v>1</v>
      </c>
      <c r="Y42" s="60">
        <v>0</v>
      </c>
      <c r="Z42" s="60">
        <v>0</v>
      </c>
      <c r="AA42" s="60">
        <v>0</v>
      </c>
      <c r="AB42" s="60">
        <v>1</v>
      </c>
      <c r="AC42" s="60">
        <v>0</v>
      </c>
      <c r="AD42" s="60">
        <v>1</v>
      </c>
      <c r="AE42" s="60">
        <v>1</v>
      </c>
      <c r="AF42" s="60">
        <v>2</v>
      </c>
      <c r="AG42" s="60">
        <v>3</v>
      </c>
      <c r="AH42" s="60">
        <v>1</v>
      </c>
      <c r="AI42" s="60">
        <v>1</v>
      </c>
      <c r="AJ42" s="58">
        <f t="shared" si="0"/>
        <v>17</v>
      </c>
      <c r="AK42" s="318">
        <v>0.23601277245592112</v>
      </c>
      <c r="AL42" s="230">
        <v>1.1971830985915493</v>
      </c>
      <c r="AM42" s="71"/>
      <c r="AN42" s="71"/>
      <c r="AO42" s="477"/>
      <c r="AP42" s="466"/>
      <c r="AQ42" s="467"/>
      <c r="AR42" s="324"/>
      <c r="AS42" s="470"/>
    </row>
    <row r="43" spans="3:45" ht="13.5">
      <c r="C43" s="10" t="s">
        <v>59</v>
      </c>
      <c r="D43" s="60">
        <v>0</v>
      </c>
      <c r="E43" s="60">
        <v>0</v>
      </c>
      <c r="F43" s="60">
        <v>0</v>
      </c>
      <c r="G43" s="60">
        <v>0</v>
      </c>
      <c r="H43" s="60">
        <v>1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1</v>
      </c>
      <c r="U43" s="10" t="s">
        <v>59</v>
      </c>
      <c r="V43" s="60">
        <v>0</v>
      </c>
      <c r="W43" s="60">
        <v>0</v>
      </c>
      <c r="X43" s="60">
        <v>0</v>
      </c>
      <c r="Y43" s="60">
        <v>2</v>
      </c>
      <c r="Z43" s="60">
        <v>2</v>
      </c>
      <c r="AA43" s="60">
        <v>1</v>
      </c>
      <c r="AB43" s="60">
        <v>0</v>
      </c>
      <c r="AC43" s="60">
        <v>2</v>
      </c>
      <c r="AD43" s="60">
        <v>1</v>
      </c>
      <c r="AE43" s="60">
        <v>0</v>
      </c>
      <c r="AF43" s="60">
        <v>4</v>
      </c>
      <c r="AG43" s="60">
        <v>0</v>
      </c>
      <c r="AH43" s="60">
        <v>3</v>
      </c>
      <c r="AI43" s="60">
        <v>2</v>
      </c>
      <c r="AJ43" s="58">
        <f t="shared" si="0"/>
        <v>19</v>
      </c>
      <c r="AK43" s="318">
        <v>0.2637789809801472</v>
      </c>
      <c r="AL43" s="230">
        <v>2.4675324675324672</v>
      </c>
      <c r="AM43" s="71"/>
      <c r="AN43" s="71"/>
      <c r="AO43" s="477"/>
      <c r="AP43" s="466"/>
      <c r="AQ43" s="467"/>
      <c r="AR43" s="324"/>
      <c r="AS43" s="470"/>
    </row>
    <row r="44" spans="3:45" ht="13.5">
      <c r="C44" s="10" t="s">
        <v>60</v>
      </c>
      <c r="D44" s="60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1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U44" s="10" t="s">
        <v>60</v>
      </c>
      <c r="V44" s="60">
        <v>0</v>
      </c>
      <c r="W44" s="60">
        <v>1</v>
      </c>
      <c r="X44" s="60">
        <v>2</v>
      </c>
      <c r="Y44" s="60">
        <v>0</v>
      </c>
      <c r="Z44" s="60">
        <v>3</v>
      </c>
      <c r="AA44" s="60">
        <v>3</v>
      </c>
      <c r="AB44" s="60">
        <v>4</v>
      </c>
      <c r="AC44" s="60">
        <v>2</v>
      </c>
      <c r="AD44" s="60">
        <v>4</v>
      </c>
      <c r="AE44" s="60">
        <v>1</v>
      </c>
      <c r="AF44" s="60">
        <v>2</v>
      </c>
      <c r="AG44" s="60">
        <v>5</v>
      </c>
      <c r="AH44" s="60">
        <v>4</v>
      </c>
      <c r="AI44" s="60">
        <v>4</v>
      </c>
      <c r="AJ44" s="58">
        <f t="shared" si="0"/>
        <v>36</v>
      </c>
      <c r="AK44" s="318">
        <v>0.49979175343606835</v>
      </c>
      <c r="AL44" s="230">
        <v>3.654822335025381</v>
      </c>
      <c r="AM44" s="71"/>
      <c r="AN44" s="71"/>
      <c r="AO44" s="477"/>
      <c r="AP44" s="466"/>
      <c r="AQ44" s="467"/>
      <c r="AR44" s="324"/>
      <c r="AS44" s="470"/>
    </row>
    <row r="45" spans="3:45" ht="13.5">
      <c r="C45" s="10" t="s">
        <v>61</v>
      </c>
      <c r="D45" s="60">
        <v>0</v>
      </c>
      <c r="E45" s="60">
        <v>0</v>
      </c>
      <c r="F45" s="60">
        <v>0</v>
      </c>
      <c r="G45" s="60">
        <v>0</v>
      </c>
      <c r="H45" s="60">
        <v>0</v>
      </c>
      <c r="I45" s="60">
        <v>0</v>
      </c>
      <c r="J45" s="60">
        <v>0</v>
      </c>
      <c r="K45" s="60">
        <v>0</v>
      </c>
      <c r="L45" s="60">
        <v>3</v>
      </c>
      <c r="M45" s="60">
        <v>0</v>
      </c>
      <c r="N45" s="60">
        <v>1</v>
      </c>
      <c r="O45" s="60">
        <v>0</v>
      </c>
      <c r="P45" s="60">
        <v>1</v>
      </c>
      <c r="Q45" s="60">
        <v>1</v>
      </c>
      <c r="R45" s="60">
        <v>0</v>
      </c>
      <c r="U45" s="10" t="s">
        <v>61</v>
      </c>
      <c r="V45" s="60">
        <v>2</v>
      </c>
      <c r="W45" s="60">
        <v>1</v>
      </c>
      <c r="X45" s="60">
        <v>2</v>
      </c>
      <c r="Y45" s="60">
        <v>4</v>
      </c>
      <c r="Z45" s="60">
        <v>3</v>
      </c>
      <c r="AA45" s="60">
        <v>3</v>
      </c>
      <c r="AB45" s="60">
        <v>1</v>
      </c>
      <c r="AC45" s="60">
        <v>8</v>
      </c>
      <c r="AD45" s="60">
        <v>3</v>
      </c>
      <c r="AE45" s="60">
        <v>1</v>
      </c>
      <c r="AF45" s="60">
        <v>2</v>
      </c>
      <c r="AG45" s="60">
        <v>4</v>
      </c>
      <c r="AH45" s="60">
        <v>6</v>
      </c>
      <c r="AI45" s="60">
        <v>3</v>
      </c>
      <c r="AJ45" s="58">
        <f t="shared" si="0"/>
        <v>49</v>
      </c>
      <c r="AK45" s="318">
        <v>0.6802721088435374</v>
      </c>
      <c r="AL45" s="230">
        <v>3.487544483985765</v>
      </c>
      <c r="AM45" s="71"/>
      <c r="AN45" s="71"/>
      <c r="AO45" s="477"/>
      <c r="AP45" s="466"/>
      <c r="AQ45" s="467"/>
      <c r="AR45" s="324"/>
      <c r="AS45" s="470"/>
    </row>
    <row r="46" spans="1:45" ht="13.5">
      <c r="A46" s="25"/>
      <c r="B46" s="25"/>
      <c r="C46" s="23" t="s">
        <v>62</v>
      </c>
      <c r="D46" s="69">
        <v>0</v>
      </c>
      <c r="E46" s="69">
        <v>0</v>
      </c>
      <c r="F46" s="69">
        <v>0</v>
      </c>
      <c r="G46" s="69">
        <v>0</v>
      </c>
      <c r="H46" s="69">
        <v>0</v>
      </c>
      <c r="I46" s="69">
        <v>0</v>
      </c>
      <c r="J46" s="69">
        <v>0</v>
      </c>
      <c r="K46" s="69">
        <v>0</v>
      </c>
      <c r="L46" s="69">
        <v>0</v>
      </c>
      <c r="M46" s="69">
        <v>1</v>
      </c>
      <c r="N46" s="69">
        <v>0</v>
      </c>
      <c r="O46" s="69">
        <v>0</v>
      </c>
      <c r="P46" s="69">
        <v>0</v>
      </c>
      <c r="Q46" s="69">
        <v>0</v>
      </c>
      <c r="R46" s="69">
        <v>2</v>
      </c>
      <c r="S46" s="25"/>
      <c r="T46" s="25"/>
      <c r="U46" s="23" t="s">
        <v>62</v>
      </c>
      <c r="V46" s="69">
        <v>0</v>
      </c>
      <c r="W46" s="69">
        <v>1</v>
      </c>
      <c r="X46" s="69">
        <v>0</v>
      </c>
      <c r="Y46" s="69">
        <v>1</v>
      </c>
      <c r="Z46" s="69">
        <v>1</v>
      </c>
      <c r="AA46" s="69">
        <v>1</v>
      </c>
      <c r="AB46" s="69">
        <v>1</v>
      </c>
      <c r="AC46" s="69">
        <v>2</v>
      </c>
      <c r="AD46" s="69">
        <v>1</v>
      </c>
      <c r="AE46" s="69">
        <v>1</v>
      </c>
      <c r="AF46" s="69">
        <v>0</v>
      </c>
      <c r="AG46" s="69">
        <v>2</v>
      </c>
      <c r="AH46" s="69">
        <v>2</v>
      </c>
      <c r="AI46" s="69">
        <v>0</v>
      </c>
      <c r="AJ46" s="205">
        <f t="shared" si="0"/>
        <v>16</v>
      </c>
      <c r="AK46" s="294">
        <v>0.22212966819380814</v>
      </c>
      <c r="AL46" s="237">
        <v>2.1476510067114094</v>
      </c>
      <c r="AM46" s="71"/>
      <c r="AN46" s="71"/>
      <c r="AO46" s="477"/>
      <c r="AP46" s="466"/>
      <c r="AQ46" s="467"/>
      <c r="AR46" s="324"/>
      <c r="AS46" s="470"/>
    </row>
    <row r="47" spans="1:45" ht="13.5">
      <c r="A47" s="23"/>
      <c r="B47" s="23"/>
      <c r="C47" s="30" t="s">
        <v>122</v>
      </c>
      <c r="D47" s="74">
        <v>0</v>
      </c>
      <c r="E47" s="74">
        <v>0</v>
      </c>
      <c r="F47" s="74">
        <v>0</v>
      </c>
      <c r="G47" s="74">
        <v>1</v>
      </c>
      <c r="H47" s="74">
        <v>2</v>
      </c>
      <c r="I47" s="74">
        <v>1</v>
      </c>
      <c r="J47" s="74">
        <v>1</v>
      </c>
      <c r="K47" s="74">
        <v>3</v>
      </c>
      <c r="L47" s="74">
        <v>5</v>
      </c>
      <c r="M47" s="74">
        <v>2</v>
      </c>
      <c r="N47" s="74">
        <v>1</v>
      </c>
      <c r="O47" s="74">
        <v>0</v>
      </c>
      <c r="P47" s="74">
        <v>1</v>
      </c>
      <c r="Q47" s="74">
        <v>4</v>
      </c>
      <c r="R47" s="74">
        <v>5</v>
      </c>
      <c r="S47" s="23"/>
      <c r="T47" s="23"/>
      <c r="U47" s="30" t="s">
        <v>122</v>
      </c>
      <c r="V47" s="74">
        <v>8</v>
      </c>
      <c r="W47" s="74">
        <v>7</v>
      </c>
      <c r="X47" s="74">
        <v>8</v>
      </c>
      <c r="Y47" s="74">
        <v>12</v>
      </c>
      <c r="Z47" s="74">
        <v>19</v>
      </c>
      <c r="AA47" s="74">
        <v>18</v>
      </c>
      <c r="AB47" s="74">
        <v>18</v>
      </c>
      <c r="AC47" s="74">
        <v>21</v>
      </c>
      <c r="AD47" s="74">
        <v>24</v>
      </c>
      <c r="AE47" s="74">
        <v>17</v>
      </c>
      <c r="AF47" s="74">
        <v>34</v>
      </c>
      <c r="AG47" s="74">
        <f>SUM(AG38:AG46)</f>
        <v>29</v>
      </c>
      <c r="AH47" s="74">
        <f>SUM(AH38:AH46)</f>
        <v>35</v>
      </c>
      <c r="AI47" s="74">
        <v>31</v>
      </c>
      <c r="AJ47" s="74">
        <f t="shared" si="0"/>
        <v>307</v>
      </c>
      <c r="AK47" s="231">
        <v>4.262113008468694</v>
      </c>
      <c r="AL47" s="232">
        <v>2.698901098901099</v>
      </c>
      <c r="AM47" s="477"/>
      <c r="AN47" s="71"/>
      <c r="AO47" s="477"/>
      <c r="AP47" s="466"/>
      <c r="AQ47" s="467"/>
      <c r="AR47" s="324"/>
      <c r="AS47" s="478"/>
    </row>
    <row r="48" spans="1:45" s="71" customFormat="1" ht="13.5">
      <c r="A48" s="25" t="s">
        <v>128</v>
      </c>
      <c r="B48" s="25"/>
      <c r="C48" s="25" t="s">
        <v>63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2</v>
      </c>
      <c r="K48" s="17">
        <v>1</v>
      </c>
      <c r="L48" s="17">
        <v>2</v>
      </c>
      <c r="M48" s="17">
        <v>1</v>
      </c>
      <c r="N48" s="17">
        <v>0</v>
      </c>
      <c r="O48" s="17">
        <v>3</v>
      </c>
      <c r="P48" s="17">
        <v>5</v>
      </c>
      <c r="Q48" s="17">
        <v>2</v>
      </c>
      <c r="R48" s="17">
        <v>3</v>
      </c>
      <c r="S48" s="25" t="s">
        <v>128</v>
      </c>
      <c r="T48" s="25"/>
      <c r="U48" s="25" t="s">
        <v>63</v>
      </c>
      <c r="V48" s="17">
        <v>3</v>
      </c>
      <c r="W48" s="17">
        <v>6</v>
      </c>
      <c r="X48" s="17">
        <v>2</v>
      </c>
      <c r="Y48" s="17">
        <v>5</v>
      </c>
      <c r="Z48" s="17">
        <v>8</v>
      </c>
      <c r="AA48" s="17">
        <v>8</v>
      </c>
      <c r="AB48" s="17">
        <v>13</v>
      </c>
      <c r="AC48" s="17">
        <v>11</v>
      </c>
      <c r="AD48" s="17">
        <v>12</v>
      </c>
      <c r="AE48" s="70">
        <v>19</v>
      </c>
      <c r="AF48" s="70">
        <v>23</v>
      </c>
      <c r="AG48" s="70">
        <v>19</v>
      </c>
      <c r="AH48" s="70">
        <v>17</v>
      </c>
      <c r="AI48" s="70">
        <v>16</v>
      </c>
      <c r="AJ48" s="313">
        <f t="shared" si="0"/>
        <v>181</v>
      </c>
      <c r="AK48" s="318">
        <v>2.5128418714424545</v>
      </c>
      <c r="AL48" s="230">
        <v>3.555992141453831</v>
      </c>
      <c r="AO48" s="477"/>
      <c r="AP48" s="466"/>
      <c r="AQ48" s="467"/>
      <c r="AR48" s="324"/>
      <c r="AS48" s="470"/>
    </row>
    <row r="49" spans="3:45" ht="13.5">
      <c r="C49" s="10" t="s">
        <v>64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1</v>
      </c>
      <c r="O49" s="7">
        <v>0</v>
      </c>
      <c r="P49" s="7">
        <v>0</v>
      </c>
      <c r="Q49" s="7">
        <v>0</v>
      </c>
      <c r="R49" s="7">
        <v>0</v>
      </c>
      <c r="U49" s="10" t="s">
        <v>64</v>
      </c>
      <c r="V49" s="7">
        <v>0</v>
      </c>
      <c r="W49" s="7">
        <v>0</v>
      </c>
      <c r="X49" s="7">
        <v>1</v>
      </c>
      <c r="Y49" s="7">
        <v>1</v>
      </c>
      <c r="Z49" s="7">
        <v>0</v>
      </c>
      <c r="AA49" s="7">
        <v>0</v>
      </c>
      <c r="AB49" s="7">
        <v>0</v>
      </c>
      <c r="AC49" s="7">
        <v>1</v>
      </c>
      <c r="AD49" s="7">
        <v>1</v>
      </c>
      <c r="AE49" s="60">
        <v>3</v>
      </c>
      <c r="AF49" s="60">
        <v>1</v>
      </c>
      <c r="AG49" s="60">
        <v>3</v>
      </c>
      <c r="AH49" s="60">
        <v>0</v>
      </c>
      <c r="AI49" s="60">
        <v>0</v>
      </c>
      <c r="AJ49" s="58">
        <f t="shared" si="0"/>
        <v>12</v>
      </c>
      <c r="AK49" s="318">
        <v>0.16659725114535612</v>
      </c>
      <c r="AL49" s="230">
        <v>1.4285714285714286</v>
      </c>
      <c r="AM49" s="71"/>
      <c r="AN49" s="71"/>
      <c r="AO49" s="477"/>
      <c r="AP49" s="466"/>
      <c r="AQ49" s="467"/>
      <c r="AR49" s="324"/>
      <c r="AS49" s="470"/>
    </row>
    <row r="50" spans="3:45" ht="13.5">
      <c r="C50" s="10" t="s">
        <v>65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1</v>
      </c>
      <c r="L50" s="7">
        <v>0</v>
      </c>
      <c r="M50" s="7">
        <v>2</v>
      </c>
      <c r="N50" s="7">
        <v>1</v>
      </c>
      <c r="O50" s="7">
        <v>0</v>
      </c>
      <c r="P50" s="7">
        <v>1</v>
      </c>
      <c r="Q50" s="7">
        <v>1</v>
      </c>
      <c r="R50" s="7">
        <v>0</v>
      </c>
      <c r="U50" s="10" t="s">
        <v>65</v>
      </c>
      <c r="V50" s="7">
        <v>0</v>
      </c>
      <c r="W50" s="7">
        <v>2</v>
      </c>
      <c r="X50" s="7">
        <v>0</v>
      </c>
      <c r="Y50" s="7">
        <v>1</v>
      </c>
      <c r="Z50" s="7">
        <v>1</v>
      </c>
      <c r="AA50" s="7">
        <v>1</v>
      </c>
      <c r="AB50" s="7">
        <v>0</v>
      </c>
      <c r="AC50" s="7">
        <v>2</v>
      </c>
      <c r="AD50" s="7">
        <v>3</v>
      </c>
      <c r="AE50" s="60">
        <v>2</v>
      </c>
      <c r="AF50" s="60">
        <v>1</v>
      </c>
      <c r="AG50" s="60">
        <v>2</v>
      </c>
      <c r="AH50" s="60">
        <v>2</v>
      </c>
      <c r="AI50" s="60">
        <v>2</v>
      </c>
      <c r="AJ50" s="58">
        <f t="shared" si="0"/>
        <v>25</v>
      </c>
      <c r="AK50" s="318">
        <v>0.3470776065528252</v>
      </c>
      <c r="AL50" s="230">
        <v>1.789549033643522</v>
      </c>
      <c r="AM50" s="71"/>
      <c r="AN50" s="71"/>
      <c r="AO50" s="477"/>
      <c r="AP50" s="466"/>
      <c r="AQ50" s="467"/>
      <c r="AR50" s="324"/>
      <c r="AS50" s="470"/>
    </row>
    <row r="51" spans="3:45" ht="13.5">
      <c r="C51" s="10" t="s">
        <v>66</v>
      </c>
      <c r="D51" s="7">
        <v>0</v>
      </c>
      <c r="E51" s="7">
        <v>1</v>
      </c>
      <c r="F51" s="7">
        <v>0</v>
      </c>
      <c r="G51" s="7">
        <v>0</v>
      </c>
      <c r="H51" s="7">
        <v>0</v>
      </c>
      <c r="I51" s="7">
        <v>0</v>
      </c>
      <c r="J51" s="7">
        <v>1</v>
      </c>
      <c r="K51" s="7">
        <v>0</v>
      </c>
      <c r="L51" s="7">
        <v>1</v>
      </c>
      <c r="M51" s="7">
        <v>0</v>
      </c>
      <c r="N51" s="7">
        <v>0</v>
      </c>
      <c r="O51" s="7">
        <v>1</v>
      </c>
      <c r="P51" s="7">
        <v>0</v>
      </c>
      <c r="Q51" s="7">
        <v>1</v>
      </c>
      <c r="R51" s="7">
        <v>1</v>
      </c>
      <c r="U51" s="10" t="s">
        <v>66</v>
      </c>
      <c r="V51" s="7">
        <v>1</v>
      </c>
      <c r="W51" s="7">
        <v>1</v>
      </c>
      <c r="X51" s="7">
        <v>0</v>
      </c>
      <c r="Y51" s="7">
        <v>3</v>
      </c>
      <c r="Z51" s="7">
        <v>0</v>
      </c>
      <c r="AA51" s="7">
        <v>2</v>
      </c>
      <c r="AB51" s="7">
        <v>2</v>
      </c>
      <c r="AC51" s="7">
        <v>6</v>
      </c>
      <c r="AD51" s="7">
        <v>5</v>
      </c>
      <c r="AE51" s="60">
        <v>7</v>
      </c>
      <c r="AF51" s="60">
        <v>5</v>
      </c>
      <c r="AG51" s="60">
        <v>5</v>
      </c>
      <c r="AH51" s="60">
        <v>3</v>
      </c>
      <c r="AI51" s="60">
        <v>2</v>
      </c>
      <c r="AJ51" s="58">
        <f t="shared" si="0"/>
        <v>48</v>
      </c>
      <c r="AK51" s="318">
        <v>0.6663890045814245</v>
      </c>
      <c r="AL51" s="230">
        <v>2.665186007773459</v>
      </c>
      <c r="AM51" s="71"/>
      <c r="AN51" s="71"/>
      <c r="AO51" s="477"/>
      <c r="AP51" s="466"/>
      <c r="AQ51" s="467"/>
      <c r="AR51" s="324"/>
      <c r="AS51" s="470"/>
    </row>
    <row r="52" spans="1:45" s="71" customFormat="1" ht="13.5">
      <c r="A52" s="25"/>
      <c r="B52" s="25"/>
      <c r="C52" s="25" t="s">
        <v>67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1</v>
      </c>
      <c r="Q52" s="7">
        <v>1</v>
      </c>
      <c r="R52" s="7">
        <v>0</v>
      </c>
      <c r="S52" s="25"/>
      <c r="T52" s="25"/>
      <c r="U52" s="25" t="s">
        <v>67</v>
      </c>
      <c r="V52" s="7">
        <v>2</v>
      </c>
      <c r="W52" s="7">
        <v>0</v>
      </c>
      <c r="X52" s="7">
        <v>1</v>
      </c>
      <c r="Y52" s="7">
        <v>1</v>
      </c>
      <c r="Z52" s="7">
        <v>2</v>
      </c>
      <c r="AA52" s="7">
        <v>0</v>
      </c>
      <c r="AB52" s="7">
        <v>1</v>
      </c>
      <c r="AC52" s="7">
        <v>0</v>
      </c>
      <c r="AD52" s="7">
        <v>2</v>
      </c>
      <c r="AE52" s="60">
        <v>2</v>
      </c>
      <c r="AF52" s="60">
        <v>1</v>
      </c>
      <c r="AG52" s="60">
        <v>3</v>
      </c>
      <c r="AH52" s="60">
        <v>2</v>
      </c>
      <c r="AI52" s="60">
        <v>4</v>
      </c>
      <c r="AJ52" s="58">
        <f t="shared" si="0"/>
        <v>23</v>
      </c>
      <c r="AK52" s="318">
        <v>0.31931139802859915</v>
      </c>
      <c r="AL52" s="230">
        <v>1.9524617996604412</v>
      </c>
      <c r="AO52" s="477"/>
      <c r="AP52" s="466"/>
      <c r="AQ52" s="467"/>
      <c r="AR52" s="324"/>
      <c r="AS52" s="470"/>
    </row>
    <row r="53" spans="3:45" ht="13.5">
      <c r="C53" s="10" t="s">
        <v>68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1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U53" s="10" t="s">
        <v>68</v>
      </c>
      <c r="V53" s="7">
        <v>0</v>
      </c>
      <c r="W53" s="7">
        <v>2</v>
      </c>
      <c r="X53" s="7">
        <v>1</v>
      </c>
      <c r="Y53" s="7">
        <v>1</v>
      </c>
      <c r="Z53" s="7">
        <v>2</v>
      </c>
      <c r="AA53" s="7">
        <v>2</v>
      </c>
      <c r="AB53" s="7">
        <v>1</v>
      </c>
      <c r="AC53" s="7">
        <v>1</v>
      </c>
      <c r="AD53" s="7">
        <v>0</v>
      </c>
      <c r="AE53" s="60">
        <v>2</v>
      </c>
      <c r="AF53" s="60">
        <v>3</v>
      </c>
      <c r="AG53" s="60">
        <v>5</v>
      </c>
      <c r="AH53" s="60">
        <v>1</v>
      </c>
      <c r="AI53" s="60">
        <v>4</v>
      </c>
      <c r="AJ53" s="58">
        <f t="shared" si="0"/>
        <v>26</v>
      </c>
      <c r="AK53" s="318">
        <v>0.3609607108149382</v>
      </c>
      <c r="AL53" s="230">
        <v>2.3214285714285716</v>
      </c>
      <c r="AM53" s="71"/>
      <c r="AN53" s="71"/>
      <c r="AO53" s="477"/>
      <c r="AP53" s="466"/>
      <c r="AQ53" s="467"/>
      <c r="AR53" s="324"/>
      <c r="AS53" s="470"/>
    </row>
    <row r="54" spans="1:45" ht="13.5">
      <c r="A54" s="25"/>
      <c r="B54" s="25"/>
      <c r="C54" s="25" t="s">
        <v>69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1</v>
      </c>
      <c r="N54" s="7">
        <v>1</v>
      </c>
      <c r="O54" s="7">
        <v>1</v>
      </c>
      <c r="P54" s="7">
        <v>2</v>
      </c>
      <c r="Q54" s="7">
        <v>1</v>
      </c>
      <c r="R54" s="7">
        <v>1</v>
      </c>
      <c r="S54" s="25"/>
      <c r="T54" s="25"/>
      <c r="U54" s="25" t="s">
        <v>69</v>
      </c>
      <c r="V54" s="7">
        <v>1</v>
      </c>
      <c r="W54" s="7">
        <v>0</v>
      </c>
      <c r="X54" s="7">
        <v>0</v>
      </c>
      <c r="Y54" s="7">
        <v>1</v>
      </c>
      <c r="Z54" s="7">
        <v>2</v>
      </c>
      <c r="AA54" s="7">
        <v>4</v>
      </c>
      <c r="AB54" s="7">
        <v>3</v>
      </c>
      <c r="AC54" s="7">
        <v>3</v>
      </c>
      <c r="AD54" s="7">
        <v>3</v>
      </c>
      <c r="AE54" s="60">
        <v>3</v>
      </c>
      <c r="AF54" s="60">
        <v>6</v>
      </c>
      <c r="AG54" s="60">
        <v>6</v>
      </c>
      <c r="AH54" s="60">
        <v>3</v>
      </c>
      <c r="AI54" s="60">
        <v>7</v>
      </c>
      <c r="AJ54" s="58">
        <f t="shared" si="0"/>
        <v>49</v>
      </c>
      <c r="AK54" s="318">
        <v>0.6802721088435374</v>
      </c>
      <c r="AL54" s="230">
        <v>2.9166666666666665</v>
      </c>
      <c r="AM54" s="71"/>
      <c r="AN54" s="71"/>
      <c r="AO54" s="477"/>
      <c r="AP54" s="466"/>
      <c r="AQ54" s="467"/>
      <c r="AR54" s="324"/>
      <c r="AS54" s="470"/>
    </row>
    <row r="55" spans="1:45" ht="13.5">
      <c r="A55" s="25"/>
      <c r="B55" s="25"/>
      <c r="C55" s="23" t="s">
        <v>70</v>
      </c>
      <c r="D55" s="16">
        <v>0</v>
      </c>
      <c r="E55" s="16">
        <v>0</v>
      </c>
      <c r="F55" s="16">
        <v>1</v>
      </c>
      <c r="G55" s="16">
        <v>1</v>
      </c>
      <c r="H55" s="16">
        <v>1</v>
      </c>
      <c r="I55" s="16">
        <v>0</v>
      </c>
      <c r="J55" s="16">
        <v>1</v>
      </c>
      <c r="K55" s="16">
        <v>1</v>
      </c>
      <c r="L55" s="16">
        <v>0</v>
      </c>
      <c r="M55" s="16">
        <v>2</v>
      </c>
      <c r="N55" s="16">
        <v>1</v>
      </c>
      <c r="O55" s="16">
        <v>1</v>
      </c>
      <c r="P55" s="16">
        <v>0</v>
      </c>
      <c r="Q55" s="16">
        <v>0</v>
      </c>
      <c r="R55" s="16">
        <v>3</v>
      </c>
      <c r="S55" s="25"/>
      <c r="T55" s="25"/>
      <c r="U55" s="23" t="s">
        <v>70</v>
      </c>
      <c r="V55" s="16">
        <v>6</v>
      </c>
      <c r="W55" s="16">
        <v>4</v>
      </c>
      <c r="X55" s="16">
        <v>7</v>
      </c>
      <c r="Y55" s="16">
        <v>4</v>
      </c>
      <c r="Z55" s="16">
        <v>2</v>
      </c>
      <c r="AA55" s="16">
        <v>2</v>
      </c>
      <c r="AB55" s="16">
        <v>2</v>
      </c>
      <c r="AC55" s="16">
        <v>8</v>
      </c>
      <c r="AD55" s="16">
        <v>7</v>
      </c>
      <c r="AE55" s="69">
        <v>7</v>
      </c>
      <c r="AF55" s="69">
        <v>3</v>
      </c>
      <c r="AG55" s="69">
        <v>11</v>
      </c>
      <c r="AH55" s="69">
        <v>7</v>
      </c>
      <c r="AI55" s="69">
        <v>8</v>
      </c>
      <c r="AJ55" s="205">
        <f t="shared" si="0"/>
        <v>90</v>
      </c>
      <c r="AK55" s="294">
        <v>1.2494793835901707</v>
      </c>
      <c r="AL55" s="237">
        <v>6.360424028268551</v>
      </c>
      <c r="AM55" s="71"/>
      <c r="AN55" s="71"/>
      <c r="AO55" s="477"/>
      <c r="AP55" s="466"/>
      <c r="AQ55" s="467"/>
      <c r="AR55" s="324"/>
      <c r="AS55" s="470"/>
    </row>
    <row r="56" spans="1:45" ht="14.25" thickBot="1">
      <c r="A56" s="23"/>
      <c r="B56" s="23"/>
      <c r="C56" s="30" t="s">
        <v>122</v>
      </c>
      <c r="D56" s="73">
        <v>0</v>
      </c>
      <c r="E56" s="73">
        <v>1</v>
      </c>
      <c r="F56" s="73">
        <v>1</v>
      </c>
      <c r="G56" s="73">
        <v>1</v>
      </c>
      <c r="H56" s="73">
        <v>1</v>
      </c>
      <c r="I56" s="73">
        <v>0</v>
      </c>
      <c r="J56" s="73">
        <v>4</v>
      </c>
      <c r="K56" s="73">
        <v>3</v>
      </c>
      <c r="L56" s="73">
        <v>4</v>
      </c>
      <c r="M56" s="73">
        <v>6</v>
      </c>
      <c r="N56" s="73">
        <v>4</v>
      </c>
      <c r="O56" s="73">
        <v>6</v>
      </c>
      <c r="P56" s="73">
        <v>9</v>
      </c>
      <c r="Q56" s="73">
        <v>6</v>
      </c>
      <c r="R56" s="73">
        <v>8</v>
      </c>
      <c r="S56" s="23"/>
      <c r="T56" s="23"/>
      <c r="U56" s="30" t="s">
        <v>122</v>
      </c>
      <c r="V56" s="73">
        <v>13</v>
      </c>
      <c r="W56" s="73">
        <v>15</v>
      </c>
      <c r="X56" s="73">
        <v>12</v>
      </c>
      <c r="Y56" s="73">
        <v>17</v>
      </c>
      <c r="Z56" s="73">
        <v>17</v>
      </c>
      <c r="AA56" s="73">
        <v>19</v>
      </c>
      <c r="AB56" s="73">
        <v>22</v>
      </c>
      <c r="AC56" s="73">
        <v>32</v>
      </c>
      <c r="AD56" s="73">
        <v>33</v>
      </c>
      <c r="AE56" s="74">
        <v>45</v>
      </c>
      <c r="AF56" s="74">
        <v>43</v>
      </c>
      <c r="AG56" s="74">
        <f>SUM(AG48:AG55)</f>
        <v>54</v>
      </c>
      <c r="AH56" s="74">
        <f>SUM(AH48:AH55)</f>
        <v>35</v>
      </c>
      <c r="AI56" s="74">
        <v>43</v>
      </c>
      <c r="AJ56" s="74">
        <f t="shared" si="0"/>
        <v>454</v>
      </c>
      <c r="AK56" s="229">
        <v>6.302929334999306</v>
      </c>
      <c r="AL56" s="238">
        <v>3.1265064389504857</v>
      </c>
      <c r="AM56" s="477"/>
      <c r="AN56" s="71"/>
      <c r="AO56" s="477"/>
      <c r="AP56" s="466"/>
      <c r="AQ56" s="467"/>
      <c r="AR56" s="479"/>
      <c r="AS56" s="480"/>
    </row>
    <row r="57" spans="1:45" ht="13.5">
      <c r="A57" s="56" t="s">
        <v>8</v>
      </c>
      <c r="B57" s="56"/>
      <c r="C57" s="56"/>
      <c r="D57" s="72">
        <v>0</v>
      </c>
      <c r="E57" s="72">
        <v>0</v>
      </c>
      <c r="F57" s="72">
        <v>0</v>
      </c>
      <c r="G57" s="72">
        <v>0</v>
      </c>
      <c r="H57" s="72">
        <v>0</v>
      </c>
      <c r="I57" s="72">
        <v>0</v>
      </c>
      <c r="J57" s="72">
        <v>0</v>
      </c>
      <c r="K57" s="72">
        <v>0</v>
      </c>
      <c r="L57" s="72">
        <v>0</v>
      </c>
      <c r="M57" s="72">
        <v>0</v>
      </c>
      <c r="N57" s="72">
        <v>0</v>
      </c>
      <c r="O57" s="72">
        <v>0</v>
      </c>
      <c r="P57" s="72">
        <v>0</v>
      </c>
      <c r="Q57" s="72">
        <v>0</v>
      </c>
      <c r="R57" s="72">
        <v>0</v>
      </c>
      <c r="S57" s="56" t="s">
        <v>8</v>
      </c>
      <c r="T57" s="56"/>
      <c r="U57" s="56"/>
      <c r="V57" s="72">
        <v>0</v>
      </c>
      <c r="W57" s="72">
        <v>0</v>
      </c>
      <c r="X57" s="72">
        <v>0</v>
      </c>
      <c r="Y57" s="72">
        <v>0</v>
      </c>
      <c r="Z57" s="72">
        <v>0</v>
      </c>
      <c r="AA57" s="72">
        <v>0</v>
      </c>
      <c r="AB57" s="72">
        <v>0</v>
      </c>
      <c r="AC57" s="72">
        <v>0</v>
      </c>
      <c r="AD57" s="72">
        <v>0</v>
      </c>
      <c r="AE57" s="217">
        <v>0</v>
      </c>
      <c r="AF57" s="217">
        <v>0</v>
      </c>
      <c r="AG57" s="217">
        <v>0</v>
      </c>
      <c r="AH57" s="217">
        <v>0</v>
      </c>
      <c r="AI57" s="217">
        <v>0</v>
      </c>
      <c r="AJ57" s="322">
        <f t="shared" si="0"/>
        <v>0</v>
      </c>
      <c r="AK57" s="323">
        <v>0</v>
      </c>
      <c r="AL57" s="239"/>
      <c r="AM57" s="71"/>
      <c r="AN57" s="71"/>
      <c r="AO57" s="477"/>
      <c r="AP57" s="466"/>
      <c r="AQ57" s="467"/>
      <c r="AR57" s="71"/>
      <c r="AS57" s="71"/>
    </row>
    <row r="58" spans="1:45" ht="14.25" thickBot="1">
      <c r="A58" s="68" t="s">
        <v>16</v>
      </c>
      <c r="B58" s="68"/>
      <c r="C58" s="68"/>
      <c r="D58" s="39">
        <v>6</v>
      </c>
      <c r="E58" s="39">
        <v>5</v>
      </c>
      <c r="F58" s="39">
        <v>14</v>
      </c>
      <c r="G58" s="39">
        <v>14</v>
      </c>
      <c r="H58" s="39">
        <v>21</v>
      </c>
      <c r="I58" s="39">
        <v>31</v>
      </c>
      <c r="J58" s="39">
        <v>38</v>
      </c>
      <c r="K58" s="39">
        <v>51</v>
      </c>
      <c r="L58" s="39">
        <v>86</v>
      </c>
      <c r="M58" s="39">
        <v>136</v>
      </c>
      <c r="N58" s="39">
        <v>169</v>
      </c>
      <c r="O58" s="39">
        <v>234</v>
      </c>
      <c r="P58" s="39">
        <v>250</v>
      </c>
      <c r="Q58" s="39">
        <v>231</v>
      </c>
      <c r="R58" s="39">
        <v>301</v>
      </c>
      <c r="S58" s="68" t="s">
        <v>16</v>
      </c>
      <c r="T58" s="68"/>
      <c r="U58" s="68"/>
      <c r="V58" s="39">
        <v>329</v>
      </c>
      <c r="W58" s="39">
        <v>332</v>
      </c>
      <c r="X58" s="39">
        <v>308</v>
      </c>
      <c r="Y58" s="39">
        <v>336</v>
      </c>
      <c r="Z58" s="39">
        <v>385</v>
      </c>
      <c r="AA58" s="39">
        <v>367</v>
      </c>
      <c r="AB58" s="39">
        <v>406</v>
      </c>
      <c r="AC58" s="39">
        <v>418</v>
      </c>
      <c r="AD58" s="39">
        <v>431</v>
      </c>
      <c r="AE58" s="39">
        <v>431</v>
      </c>
      <c r="AF58" s="39">
        <v>469</v>
      </c>
      <c r="AG58" s="39">
        <f>SUM(AG10,AG21,AG26,AG30,AG37,AG47,AG56)</f>
        <v>473</v>
      </c>
      <c r="AH58" s="39">
        <f>SUM(AH10,AH21,AH26,AH30,AH37,AH47,AH56)</f>
        <v>447</v>
      </c>
      <c r="AI58" s="39">
        <f>SUM(AI10,AI21,AI26,AI30,AI37,AI47,AI56)</f>
        <v>484</v>
      </c>
      <c r="AJ58" s="39">
        <f t="shared" si="0"/>
        <v>7203</v>
      </c>
      <c r="AK58" s="39">
        <v>100</v>
      </c>
      <c r="AL58" s="329">
        <v>5.658420858307737</v>
      </c>
      <c r="AM58" s="477"/>
      <c r="AN58" s="71"/>
      <c r="AO58" s="477"/>
      <c r="AP58" s="466"/>
      <c r="AQ58" s="467"/>
      <c r="AR58" s="71"/>
      <c r="AS58" s="470"/>
    </row>
    <row r="59" spans="3:45" ht="30" customHeight="1">
      <c r="C59" s="491" t="s">
        <v>293</v>
      </c>
      <c r="D59" s="491"/>
      <c r="E59" s="491"/>
      <c r="F59" s="491"/>
      <c r="G59" s="491"/>
      <c r="H59" s="491"/>
      <c r="I59" s="491"/>
      <c r="J59" s="491"/>
      <c r="K59" s="491"/>
      <c r="L59" s="491"/>
      <c r="M59" s="491"/>
      <c r="N59" s="491"/>
      <c r="O59" s="491"/>
      <c r="P59" s="491"/>
      <c r="Q59" s="491"/>
      <c r="AM59" s="361"/>
      <c r="AN59" s="362"/>
      <c r="AO59" s="361"/>
      <c r="AP59" s="408"/>
      <c r="AQ59" s="362"/>
      <c r="AR59" s="362"/>
      <c r="AS59" s="325"/>
    </row>
    <row r="60" ht="13.5">
      <c r="AM60" s="50"/>
    </row>
    <row r="61" ht="13.5">
      <c r="AS61" s="465"/>
    </row>
    <row r="62" ht="13.5">
      <c r="AS62" s="465"/>
    </row>
    <row r="63" spans="1:45" s="71" customFormat="1" ht="13.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57"/>
      <c r="AF63" s="57"/>
      <c r="AG63" s="57"/>
      <c r="AH63" s="57"/>
      <c r="AI63" s="57"/>
      <c r="AJ63" s="57"/>
      <c r="AK63" s="208"/>
      <c r="AL63" s="57"/>
      <c r="AM63" s="3"/>
      <c r="AN63" s="3"/>
      <c r="AO63" s="3"/>
      <c r="AP63" s="270"/>
      <c r="AQ63" s="3"/>
      <c r="AR63" s="3"/>
      <c r="AS63" s="465"/>
    </row>
    <row r="64" ht="13.5">
      <c r="AS64" s="465"/>
    </row>
    <row r="65" ht="13.5">
      <c r="AS65" s="465"/>
    </row>
    <row r="66" ht="13.5">
      <c r="AS66" s="465"/>
    </row>
    <row r="67" ht="13.5">
      <c r="AS67" s="465"/>
    </row>
    <row r="68" ht="13.5">
      <c r="AS68" s="465"/>
    </row>
  </sheetData>
  <sheetProtection/>
  <mergeCells count="1">
    <mergeCell ref="C59:Q59"/>
  </mergeCells>
  <printOptions horizontalCentered="1"/>
  <pageMargins left="0.7480314960629921" right="0.5511811023622047" top="0.7480314960629921" bottom="0.5118110236220472" header="0.31496062992125984" footer="0.5905511811023623"/>
  <pageSetup horizontalDpi="600" verticalDpi="600" orientation="portrait" paperSize="9" scale="85" r:id="rId1"/>
  <colBreaks count="1" manualBreakCount="1">
    <brk id="18" max="58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AY68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875" style="10" customWidth="1"/>
    <col min="2" max="2" width="1.37890625" style="10" customWidth="1"/>
    <col min="3" max="3" width="12.125" style="10" customWidth="1"/>
    <col min="4" max="18" width="4.375" style="10" customWidth="1"/>
    <col min="19" max="19" width="10.875" style="10" customWidth="1"/>
    <col min="20" max="20" width="1.37890625" style="10" customWidth="1"/>
    <col min="21" max="21" width="11.25390625" style="10" customWidth="1"/>
    <col min="22" max="30" width="4.375" style="10" customWidth="1"/>
    <col min="31" max="36" width="4.375" style="208" customWidth="1"/>
    <col min="37" max="37" width="6.75390625" style="208" customWidth="1"/>
    <col min="38" max="38" width="8.75390625" style="208" customWidth="1"/>
    <col min="39" max="39" width="9.125" style="3" bestFit="1" customWidth="1"/>
    <col min="40" max="40" width="9.00390625" style="3" customWidth="1"/>
    <col min="41" max="41" width="9.125" style="3" bestFit="1" customWidth="1"/>
    <col min="42" max="42" width="11.625" style="270" bestFit="1" customWidth="1"/>
    <col min="43" max="43" width="9.125" style="3" bestFit="1" customWidth="1"/>
    <col min="44" max="44" width="9.00390625" style="3" customWidth="1"/>
    <col min="45" max="45" width="15.00390625" style="3" bestFit="1" customWidth="1"/>
    <col min="46" max="16384" width="9.00390625" style="3" customWidth="1"/>
  </cols>
  <sheetData>
    <row r="1" spans="1:21" ht="21" customHeight="1" thickBot="1">
      <c r="A1" s="31" t="s">
        <v>162</v>
      </c>
      <c r="B1" s="18"/>
      <c r="C1" s="18"/>
      <c r="S1" s="31"/>
      <c r="T1" s="18"/>
      <c r="U1" s="18"/>
    </row>
    <row r="2" spans="1:45" ht="14.25" thickBot="1">
      <c r="A2" s="68" t="s">
        <v>118</v>
      </c>
      <c r="B2" s="13"/>
      <c r="C2" s="13" t="s">
        <v>119</v>
      </c>
      <c r="D2" s="4">
        <v>1985</v>
      </c>
      <c r="E2" s="4">
        <v>1986</v>
      </c>
      <c r="F2" s="4">
        <v>1987</v>
      </c>
      <c r="G2" s="4">
        <v>1988</v>
      </c>
      <c r="H2" s="4">
        <v>1989</v>
      </c>
      <c r="I2" s="4">
        <v>1990</v>
      </c>
      <c r="J2" s="4">
        <v>1991</v>
      </c>
      <c r="K2" s="4">
        <v>1992</v>
      </c>
      <c r="L2" s="4">
        <v>1993</v>
      </c>
      <c r="M2" s="4">
        <v>1994</v>
      </c>
      <c r="N2" s="4">
        <v>1995</v>
      </c>
      <c r="O2" s="4">
        <v>1996</v>
      </c>
      <c r="P2" s="4">
        <v>1997</v>
      </c>
      <c r="Q2" s="4">
        <v>1998</v>
      </c>
      <c r="R2" s="4">
        <v>1999</v>
      </c>
      <c r="S2" s="68" t="s">
        <v>118</v>
      </c>
      <c r="T2" s="13"/>
      <c r="U2" s="13" t="s">
        <v>119</v>
      </c>
      <c r="V2" s="4">
        <v>2000</v>
      </c>
      <c r="W2" s="4">
        <v>2001</v>
      </c>
      <c r="X2" s="4">
        <v>2002</v>
      </c>
      <c r="Y2" s="4">
        <v>2003</v>
      </c>
      <c r="Z2" s="4">
        <v>2004</v>
      </c>
      <c r="AA2" s="4">
        <v>2005</v>
      </c>
      <c r="AB2" s="4">
        <v>2006</v>
      </c>
      <c r="AC2" s="4">
        <v>2007</v>
      </c>
      <c r="AD2" s="4">
        <v>2008</v>
      </c>
      <c r="AE2" s="4">
        <v>2009</v>
      </c>
      <c r="AF2" s="4">
        <v>2010</v>
      </c>
      <c r="AG2" s="4">
        <v>2011</v>
      </c>
      <c r="AH2" s="4">
        <v>2012</v>
      </c>
      <c r="AI2" s="4">
        <v>2013</v>
      </c>
      <c r="AJ2" s="4" t="s">
        <v>16</v>
      </c>
      <c r="AK2" s="5" t="s">
        <v>73</v>
      </c>
      <c r="AL2" s="224" t="s">
        <v>120</v>
      </c>
      <c r="AS2" s="413"/>
    </row>
    <row r="3" spans="1:46" ht="13.5">
      <c r="A3" s="25" t="s">
        <v>121</v>
      </c>
      <c r="B3" s="25"/>
      <c r="C3" s="25" t="s">
        <v>24</v>
      </c>
      <c r="D3" s="60">
        <v>0</v>
      </c>
      <c r="E3" s="60">
        <v>0</v>
      </c>
      <c r="F3" s="60">
        <v>0</v>
      </c>
      <c r="G3" s="60">
        <v>1</v>
      </c>
      <c r="H3" s="60">
        <v>1</v>
      </c>
      <c r="I3" s="60">
        <v>1</v>
      </c>
      <c r="J3" s="60">
        <v>0</v>
      </c>
      <c r="K3" s="60">
        <v>1</v>
      </c>
      <c r="L3" s="60">
        <v>0</v>
      </c>
      <c r="M3" s="60">
        <v>5</v>
      </c>
      <c r="N3" s="60">
        <v>1</v>
      </c>
      <c r="O3" s="60">
        <v>6</v>
      </c>
      <c r="P3" s="60">
        <v>3</v>
      </c>
      <c r="Q3" s="60">
        <v>4</v>
      </c>
      <c r="R3" s="60">
        <v>2</v>
      </c>
      <c r="S3" s="25" t="s">
        <v>121</v>
      </c>
      <c r="T3" s="25"/>
      <c r="U3" s="25" t="s">
        <v>24</v>
      </c>
      <c r="V3" s="60">
        <v>1</v>
      </c>
      <c r="W3" s="60">
        <v>2</v>
      </c>
      <c r="X3" s="60">
        <v>5</v>
      </c>
      <c r="Y3" s="60">
        <v>7</v>
      </c>
      <c r="Z3" s="60">
        <v>7</v>
      </c>
      <c r="AA3" s="60">
        <v>5</v>
      </c>
      <c r="AB3" s="60">
        <v>9</v>
      </c>
      <c r="AC3" s="60">
        <v>7</v>
      </c>
      <c r="AD3" s="60">
        <v>11</v>
      </c>
      <c r="AE3" s="60">
        <v>10</v>
      </c>
      <c r="AF3" s="60">
        <v>5</v>
      </c>
      <c r="AG3" s="60">
        <v>9</v>
      </c>
      <c r="AH3" s="60">
        <v>7</v>
      </c>
      <c r="AI3" s="60">
        <v>14</v>
      </c>
      <c r="AJ3" s="58">
        <f>SUM(D3:R3,V3:AI3)</f>
        <v>124</v>
      </c>
      <c r="AK3" s="318">
        <v>2.062541583499667</v>
      </c>
      <c r="AL3" s="230">
        <v>2.2831890996133306</v>
      </c>
      <c r="AO3" s="50"/>
      <c r="AQ3" s="220"/>
      <c r="AR3" s="324"/>
      <c r="AS3" s="325"/>
      <c r="AT3" s="328"/>
    </row>
    <row r="4" spans="1:46" ht="13.5">
      <c r="A4" s="25" t="s">
        <v>12</v>
      </c>
      <c r="B4" s="25"/>
      <c r="C4" s="25" t="s">
        <v>25</v>
      </c>
      <c r="D4" s="60">
        <v>0</v>
      </c>
      <c r="E4" s="60">
        <v>0</v>
      </c>
      <c r="F4" s="60">
        <v>0</v>
      </c>
      <c r="G4" s="60">
        <v>0</v>
      </c>
      <c r="H4" s="60">
        <v>0</v>
      </c>
      <c r="I4" s="60">
        <v>0</v>
      </c>
      <c r="J4" s="60">
        <v>0</v>
      </c>
      <c r="K4" s="60">
        <v>0</v>
      </c>
      <c r="L4" s="60">
        <v>0</v>
      </c>
      <c r="M4" s="60">
        <v>1</v>
      </c>
      <c r="N4" s="60">
        <v>0</v>
      </c>
      <c r="O4" s="60">
        <v>0</v>
      </c>
      <c r="P4" s="60">
        <v>1</v>
      </c>
      <c r="Q4" s="60">
        <v>1</v>
      </c>
      <c r="R4" s="60">
        <v>3</v>
      </c>
      <c r="S4" s="25" t="s">
        <v>12</v>
      </c>
      <c r="T4" s="25"/>
      <c r="U4" s="25" t="s">
        <v>25</v>
      </c>
      <c r="V4" s="60">
        <v>0</v>
      </c>
      <c r="W4" s="60">
        <v>1</v>
      </c>
      <c r="X4" s="60">
        <v>0</v>
      </c>
      <c r="Y4" s="60">
        <v>0</v>
      </c>
      <c r="Z4" s="60">
        <v>1</v>
      </c>
      <c r="AA4" s="60">
        <v>4</v>
      </c>
      <c r="AB4" s="60">
        <v>2</v>
      </c>
      <c r="AC4" s="60">
        <v>1</v>
      </c>
      <c r="AD4" s="60">
        <v>2</v>
      </c>
      <c r="AE4" s="60">
        <v>3</v>
      </c>
      <c r="AF4" s="60">
        <v>1</v>
      </c>
      <c r="AG4" s="60">
        <v>1</v>
      </c>
      <c r="AH4" s="60">
        <v>1</v>
      </c>
      <c r="AI4" s="60">
        <v>1</v>
      </c>
      <c r="AJ4" s="58">
        <f aca="true" t="shared" si="0" ref="AJ4:AJ57">SUM(D4:R4,V4:AI4)</f>
        <v>24</v>
      </c>
      <c r="AK4" s="318">
        <v>0.39920159680638717</v>
      </c>
      <c r="AL4" s="230">
        <v>1.797752808988764</v>
      </c>
      <c r="AO4" s="50"/>
      <c r="AQ4" s="220"/>
      <c r="AR4" s="324"/>
      <c r="AS4" s="325"/>
      <c r="AT4" s="328"/>
    </row>
    <row r="5" spans="1:46" ht="13.5">
      <c r="A5" s="25"/>
      <c r="B5" s="25"/>
      <c r="C5" s="25" t="s">
        <v>26</v>
      </c>
      <c r="D5" s="60">
        <v>0</v>
      </c>
      <c r="E5" s="60">
        <v>0</v>
      </c>
      <c r="F5" s="60">
        <v>0</v>
      </c>
      <c r="G5" s="60">
        <v>0</v>
      </c>
      <c r="H5" s="60">
        <v>1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1</v>
      </c>
      <c r="O5" s="60">
        <v>1</v>
      </c>
      <c r="P5" s="60">
        <v>1</v>
      </c>
      <c r="Q5" s="60">
        <v>2</v>
      </c>
      <c r="R5" s="60">
        <v>0</v>
      </c>
      <c r="S5" s="25"/>
      <c r="T5" s="25"/>
      <c r="U5" s="25" t="s">
        <v>26</v>
      </c>
      <c r="V5" s="60">
        <v>1</v>
      </c>
      <c r="W5" s="60">
        <v>1</v>
      </c>
      <c r="X5" s="60">
        <v>1</v>
      </c>
      <c r="Y5" s="60">
        <v>1</v>
      </c>
      <c r="Z5" s="60">
        <v>0</v>
      </c>
      <c r="AA5" s="60">
        <v>2</v>
      </c>
      <c r="AB5" s="60">
        <v>4</v>
      </c>
      <c r="AC5" s="60">
        <v>2</v>
      </c>
      <c r="AD5" s="60">
        <v>3</v>
      </c>
      <c r="AE5" s="60">
        <v>3</v>
      </c>
      <c r="AF5" s="60">
        <v>2</v>
      </c>
      <c r="AG5" s="60">
        <v>1</v>
      </c>
      <c r="AH5" s="60">
        <v>1</v>
      </c>
      <c r="AI5" s="60">
        <v>0</v>
      </c>
      <c r="AJ5" s="58">
        <f t="shared" si="0"/>
        <v>28</v>
      </c>
      <c r="AK5" s="318">
        <v>0.4657351962741184</v>
      </c>
      <c r="AL5" s="230">
        <v>2.1621621621621623</v>
      </c>
      <c r="AO5" s="50"/>
      <c r="AQ5" s="220"/>
      <c r="AR5" s="324"/>
      <c r="AS5" s="325"/>
      <c r="AT5" s="328"/>
    </row>
    <row r="6" spans="1:46" ht="13.5">
      <c r="A6" s="25"/>
      <c r="B6" s="25"/>
      <c r="C6" s="25" t="s">
        <v>27</v>
      </c>
      <c r="D6" s="60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2</v>
      </c>
      <c r="O6" s="60">
        <v>2</v>
      </c>
      <c r="P6" s="60">
        <v>2</v>
      </c>
      <c r="Q6" s="60">
        <v>5</v>
      </c>
      <c r="R6" s="60">
        <v>2</v>
      </c>
      <c r="S6" s="25"/>
      <c r="T6" s="25"/>
      <c r="U6" s="25" t="s">
        <v>27</v>
      </c>
      <c r="V6" s="60">
        <v>1</v>
      </c>
      <c r="W6" s="60">
        <v>1</v>
      </c>
      <c r="X6" s="60">
        <v>2</v>
      </c>
      <c r="Y6" s="60">
        <v>2</v>
      </c>
      <c r="Z6" s="60">
        <v>5</v>
      </c>
      <c r="AA6" s="60">
        <v>4</v>
      </c>
      <c r="AB6" s="60">
        <v>2</v>
      </c>
      <c r="AC6" s="60">
        <v>7</v>
      </c>
      <c r="AD6" s="60">
        <v>4</v>
      </c>
      <c r="AE6" s="60">
        <v>5</v>
      </c>
      <c r="AF6" s="60">
        <v>7</v>
      </c>
      <c r="AG6" s="60">
        <v>4</v>
      </c>
      <c r="AH6" s="60">
        <v>7</v>
      </c>
      <c r="AI6" s="60">
        <v>10</v>
      </c>
      <c r="AJ6" s="58">
        <f t="shared" si="0"/>
        <v>74</v>
      </c>
      <c r="AK6" s="318">
        <v>1.2308715901530274</v>
      </c>
      <c r="AL6" s="230">
        <v>3.1786941580756016</v>
      </c>
      <c r="AO6" s="50"/>
      <c r="AQ6" s="220"/>
      <c r="AR6" s="324"/>
      <c r="AS6" s="325"/>
      <c r="AT6" s="328"/>
    </row>
    <row r="7" spans="1:46" ht="13.5">
      <c r="A7" s="25"/>
      <c r="B7" s="25"/>
      <c r="C7" s="25" t="s">
        <v>28</v>
      </c>
      <c r="D7" s="60">
        <v>0</v>
      </c>
      <c r="E7" s="60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1</v>
      </c>
      <c r="L7" s="60">
        <v>0</v>
      </c>
      <c r="M7" s="60">
        <v>0</v>
      </c>
      <c r="N7" s="60">
        <v>0</v>
      </c>
      <c r="O7" s="60">
        <v>1</v>
      </c>
      <c r="P7" s="60">
        <v>0</v>
      </c>
      <c r="Q7" s="60">
        <v>0</v>
      </c>
      <c r="R7" s="60">
        <v>1</v>
      </c>
      <c r="S7" s="25"/>
      <c r="T7" s="25"/>
      <c r="U7" s="25" t="s">
        <v>28</v>
      </c>
      <c r="V7" s="60">
        <v>0</v>
      </c>
      <c r="W7" s="60">
        <v>0</v>
      </c>
      <c r="X7" s="60">
        <v>1</v>
      </c>
      <c r="Y7" s="60">
        <v>2</v>
      </c>
      <c r="Z7" s="60">
        <v>1</v>
      </c>
      <c r="AA7" s="60">
        <v>1</v>
      </c>
      <c r="AB7" s="60">
        <v>1</v>
      </c>
      <c r="AC7" s="60">
        <v>5</v>
      </c>
      <c r="AD7" s="60">
        <v>0</v>
      </c>
      <c r="AE7" s="60">
        <v>2</v>
      </c>
      <c r="AF7" s="60">
        <v>3</v>
      </c>
      <c r="AG7" s="60">
        <v>2</v>
      </c>
      <c r="AH7" s="60">
        <v>0</v>
      </c>
      <c r="AI7" s="60">
        <v>0</v>
      </c>
      <c r="AJ7" s="58">
        <f t="shared" si="0"/>
        <v>21</v>
      </c>
      <c r="AK7" s="318">
        <v>0.34930139720558884</v>
      </c>
      <c r="AL7" s="230">
        <v>2</v>
      </c>
      <c r="AO7" s="50"/>
      <c r="AQ7" s="220"/>
      <c r="AR7" s="324"/>
      <c r="AS7" s="325"/>
      <c r="AT7" s="328"/>
    </row>
    <row r="8" spans="1:46" ht="13.5">
      <c r="A8" s="25"/>
      <c r="B8" s="25"/>
      <c r="C8" s="25" t="s">
        <v>29</v>
      </c>
      <c r="D8" s="60">
        <v>0</v>
      </c>
      <c r="E8" s="60">
        <v>0</v>
      </c>
      <c r="F8" s="60">
        <v>0</v>
      </c>
      <c r="G8" s="60">
        <v>1</v>
      </c>
      <c r="H8" s="60">
        <v>0</v>
      </c>
      <c r="I8" s="60">
        <v>1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2</v>
      </c>
      <c r="Q8" s="60">
        <v>0</v>
      </c>
      <c r="R8" s="60">
        <v>0</v>
      </c>
      <c r="S8" s="25"/>
      <c r="T8" s="25"/>
      <c r="U8" s="25" t="s">
        <v>29</v>
      </c>
      <c r="V8" s="60">
        <v>1</v>
      </c>
      <c r="W8" s="60">
        <v>2</v>
      </c>
      <c r="X8" s="60">
        <v>0</v>
      </c>
      <c r="Y8" s="60">
        <v>2</v>
      </c>
      <c r="Z8" s="60">
        <v>0</v>
      </c>
      <c r="AA8" s="60">
        <v>1</v>
      </c>
      <c r="AB8" s="60">
        <v>3</v>
      </c>
      <c r="AC8" s="60">
        <v>2</v>
      </c>
      <c r="AD8" s="60">
        <v>2</v>
      </c>
      <c r="AE8" s="60">
        <v>1</v>
      </c>
      <c r="AF8" s="60">
        <v>0</v>
      </c>
      <c r="AG8" s="60">
        <v>1</v>
      </c>
      <c r="AH8" s="60">
        <v>1</v>
      </c>
      <c r="AI8" s="60">
        <v>0</v>
      </c>
      <c r="AJ8" s="58">
        <f t="shared" si="0"/>
        <v>20</v>
      </c>
      <c r="AK8" s="318">
        <v>0.332667997338656</v>
      </c>
      <c r="AL8" s="230">
        <v>1.7528483786152498</v>
      </c>
      <c r="AO8" s="50"/>
      <c r="AQ8" s="220"/>
      <c r="AR8" s="324"/>
      <c r="AS8" s="325"/>
      <c r="AT8" s="328"/>
    </row>
    <row r="9" spans="1:46" ht="13.5">
      <c r="A9" s="25"/>
      <c r="B9" s="25"/>
      <c r="C9" s="23" t="s">
        <v>30</v>
      </c>
      <c r="D9" s="60">
        <v>0</v>
      </c>
      <c r="E9" s="60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3</v>
      </c>
      <c r="O9" s="60">
        <v>0</v>
      </c>
      <c r="P9" s="60">
        <v>2</v>
      </c>
      <c r="Q9" s="60">
        <v>0</v>
      </c>
      <c r="R9" s="60">
        <v>1</v>
      </c>
      <c r="S9" s="25"/>
      <c r="T9" s="25"/>
      <c r="U9" s="23" t="s">
        <v>30</v>
      </c>
      <c r="V9" s="60">
        <v>2</v>
      </c>
      <c r="W9" s="60">
        <v>3</v>
      </c>
      <c r="X9" s="60">
        <v>1</v>
      </c>
      <c r="Y9" s="60">
        <v>2</v>
      </c>
      <c r="Z9" s="60">
        <v>2</v>
      </c>
      <c r="AA9" s="60">
        <v>2</v>
      </c>
      <c r="AB9" s="60">
        <v>5</v>
      </c>
      <c r="AC9" s="60">
        <v>4</v>
      </c>
      <c r="AD9" s="60">
        <v>3</v>
      </c>
      <c r="AE9" s="60">
        <v>2</v>
      </c>
      <c r="AF9" s="60">
        <v>1</v>
      </c>
      <c r="AG9" s="60">
        <v>1</v>
      </c>
      <c r="AH9" s="60">
        <v>2</v>
      </c>
      <c r="AI9" s="60">
        <v>1</v>
      </c>
      <c r="AJ9" s="58">
        <f t="shared" si="0"/>
        <v>37</v>
      </c>
      <c r="AK9" s="294">
        <v>0.6154357950765137</v>
      </c>
      <c r="AL9" s="237">
        <v>1.9013360739979446</v>
      </c>
      <c r="AO9" s="50"/>
      <c r="AQ9" s="220"/>
      <c r="AR9" s="324"/>
      <c r="AS9" s="325"/>
      <c r="AT9" s="328"/>
    </row>
    <row r="10" spans="1:46" ht="13.5">
      <c r="A10" s="23"/>
      <c r="B10" s="23"/>
      <c r="C10" s="30" t="s">
        <v>122</v>
      </c>
      <c r="D10" s="76">
        <v>0</v>
      </c>
      <c r="E10" s="76">
        <v>0</v>
      </c>
      <c r="F10" s="76">
        <v>0</v>
      </c>
      <c r="G10" s="76">
        <v>2</v>
      </c>
      <c r="H10" s="76">
        <v>2</v>
      </c>
      <c r="I10" s="76">
        <v>2</v>
      </c>
      <c r="J10" s="76">
        <v>0</v>
      </c>
      <c r="K10" s="76">
        <v>2</v>
      </c>
      <c r="L10" s="76">
        <v>0</v>
      </c>
      <c r="M10" s="76">
        <v>6</v>
      </c>
      <c r="N10" s="76">
        <v>7</v>
      </c>
      <c r="O10" s="76">
        <v>10</v>
      </c>
      <c r="P10" s="76">
        <v>11</v>
      </c>
      <c r="Q10" s="76">
        <v>12</v>
      </c>
      <c r="R10" s="76">
        <v>9</v>
      </c>
      <c r="S10" s="23"/>
      <c r="T10" s="23"/>
      <c r="U10" s="30" t="s">
        <v>122</v>
      </c>
      <c r="V10" s="76">
        <v>6</v>
      </c>
      <c r="W10" s="76">
        <v>10</v>
      </c>
      <c r="X10" s="76">
        <v>10</v>
      </c>
      <c r="Y10" s="76">
        <v>16</v>
      </c>
      <c r="Z10" s="76">
        <v>16</v>
      </c>
      <c r="AA10" s="76">
        <v>19</v>
      </c>
      <c r="AB10" s="76">
        <v>26</v>
      </c>
      <c r="AC10" s="76">
        <v>28</v>
      </c>
      <c r="AD10" s="76">
        <v>25</v>
      </c>
      <c r="AE10" s="76">
        <v>26</v>
      </c>
      <c r="AF10" s="76">
        <v>19</v>
      </c>
      <c r="AG10" s="76">
        <f>SUM(AG3:AG9)</f>
        <v>19</v>
      </c>
      <c r="AH10" s="76">
        <f>SUM(AH3:AH9)</f>
        <v>19</v>
      </c>
      <c r="AI10" s="76">
        <v>26</v>
      </c>
      <c r="AJ10" s="76">
        <f t="shared" si="0"/>
        <v>328</v>
      </c>
      <c r="AK10" s="231">
        <v>5.455755156353959</v>
      </c>
      <c r="AL10" s="232">
        <v>2.258020101886273</v>
      </c>
      <c r="AM10" s="50"/>
      <c r="AO10" s="50"/>
      <c r="AQ10" s="220"/>
      <c r="AR10" s="324"/>
      <c r="AS10" s="326"/>
      <c r="AT10" s="328"/>
    </row>
    <row r="11" spans="1:46" ht="13.5">
      <c r="A11" s="25" t="s">
        <v>123</v>
      </c>
      <c r="B11" s="25"/>
      <c r="C11" s="25" t="s">
        <v>31</v>
      </c>
      <c r="D11" s="60">
        <v>0</v>
      </c>
      <c r="E11" s="60">
        <v>0</v>
      </c>
      <c r="F11" s="60">
        <v>0</v>
      </c>
      <c r="G11" s="60">
        <v>1</v>
      </c>
      <c r="H11" s="60">
        <v>0</v>
      </c>
      <c r="I11" s="60">
        <v>0</v>
      </c>
      <c r="J11" s="60">
        <v>0</v>
      </c>
      <c r="K11" s="60">
        <v>1</v>
      </c>
      <c r="L11" s="60">
        <v>3</v>
      </c>
      <c r="M11" s="60">
        <v>3</v>
      </c>
      <c r="N11" s="60">
        <v>13</v>
      </c>
      <c r="O11" s="60">
        <v>14</v>
      </c>
      <c r="P11" s="60">
        <v>13</v>
      </c>
      <c r="Q11" s="60">
        <v>11</v>
      </c>
      <c r="R11" s="60">
        <v>11</v>
      </c>
      <c r="S11" s="25" t="s">
        <v>123</v>
      </c>
      <c r="T11" s="25"/>
      <c r="U11" s="25" t="s">
        <v>31</v>
      </c>
      <c r="V11" s="60">
        <v>26</v>
      </c>
      <c r="W11" s="60">
        <v>9</v>
      </c>
      <c r="X11" s="60">
        <v>16</v>
      </c>
      <c r="Y11" s="60">
        <v>14</v>
      </c>
      <c r="Z11" s="60">
        <v>10</v>
      </c>
      <c r="AA11" s="60">
        <v>13</v>
      </c>
      <c r="AB11" s="60">
        <v>13</v>
      </c>
      <c r="AC11" s="60">
        <v>6</v>
      </c>
      <c r="AD11" s="60">
        <v>4</v>
      </c>
      <c r="AE11" s="60">
        <v>9</v>
      </c>
      <c r="AF11" s="60">
        <v>9</v>
      </c>
      <c r="AG11" s="60">
        <v>4</v>
      </c>
      <c r="AH11" s="60">
        <v>7</v>
      </c>
      <c r="AI11" s="60">
        <v>5</v>
      </c>
      <c r="AJ11" s="58">
        <f t="shared" si="0"/>
        <v>215</v>
      </c>
      <c r="AK11" s="318">
        <v>3.5761809713905524</v>
      </c>
      <c r="AL11" s="230">
        <v>7.335380416240191</v>
      </c>
      <c r="AO11" s="50"/>
      <c r="AQ11" s="220"/>
      <c r="AR11" s="324"/>
      <c r="AS11" s="325"/>
      <c r="AT11" s="328"/>
    </row>
    <row r="12" spans="1:46" ht="13.5">
      <c r="A12" s="25" t="s">
        <v>13</v>
      </c>
      <c r="B12" s="25"/>
      <c r="C12" s="25" t="s">
        <v>32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  <c r="I12" s="60">
        <v>1</v>
      </c>
      <c r="J12" s="60">
        <v>0</v>
      </c>
      <c r="K12" s="60">
        <v>1</v>
      </c>
      <c r="L12" s="60">
        <v>1</v>
      </c>
      <c r="M12" s="60">
        <v>1</v>
      </c>
      <c r="N12" s="60">
        <v>3</v>
      </c>
      <c r="O12" s="60">
        <v>4</v>
      </c>
      <c r="P12" s="60">
        <v>10</v>
      </c>
      <c r="Q12" s="60">
        <v>4</v>
      </c>
      <c r="R12" s="60">
        <v>6</v>
      </c>
      <c r="S12" s="25" t="s">
        <v>13</v>
      </c>
      <c r="T12" s="25"/>
      <c r="U12" s="25" t="s">
        <v>32</v>
      </c>
      <c r="V12" s="60">
        <v>13</v>
      </c>
      <c r="W12" s="60">
        <v>6</v>
      </c>
      <c r="X12" s="60">
        <v>6</v>
      </c>
      <c r="Y12" s="60">
        <v>6</v>
      </c>
      <c r="Z12" s="60">
        <v>5</v>
      </c>
      <c r="AA12" s="60">
        <v>4</v>
      </c>
      <c r="AB12" s="60">
        <v>9</v>
      </c>
      <c r="AC12" s="60">
        <v>8</v>
      </c>
      <c r="AD12" s="60">
        <v>9</v>
      </c>
      <c r="AE12" s="60">
        <v>8</v>
      </c>
      <c r="AF12" s="60">
        <v>7</v>
      </c>
      <c r="AG12" s="60">
        <v>7</v>
      </c>
      <c r="AH12" s="60">
        <v>11</v>
      </c>
      <c r="AI12" s="60">
        <v>9</v>
      </c>
      <c r="AJ12" s="58">
        <f t="shared" si="0"/>
        <v>139</v>
      </c>
      <c r="AK12" s="318">
        <v>2.3120425815036594</v>
      </c>
      <c r="AL12" s="230">
        <v>6.998992950654583</v>
      </c>
      <c r="AO12" s="50"/>
      <c r="AQ12" s="220"/>
      <c r="AR12" s="324"/>
      <c r="AS12" s="325"/>
      <c r="AT12" s="328"/>
    </row>
    <row r="13" spans="1:46" ht="13.5">
      <c r="A13" s="25"/>
      <c r="B13" s="25"/>
      <c r="C13" s="25" t="s">
        <v>33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1</v>
      </c>
      <c r="L13" s="60">
        <v>0</v>
      </c>
      <c r="M13" s="60">
        <v>1</v>
      </c>
      <c r="N13" s="60">
        <v>2</v>
      </c>
      <c r="O13" s="60">
        <v>5</v>
      </c>
      <c r="P13" s="60">
        <v>3</v>
      </c>
      <c r="Q13" s="60">
        <v>1</v>
      </c>
      <c r="R13" s="60">
        <v>6</v>
      </c>
      <c r="S13" s="25"/>
      <c r="T13" s="25"/>
      <c r="U13" s="25" t="s">
        <v>33</v>
      </c>
      <c r="V13" s="60">
        <v>3</v>
      </c>
      <c r="W13" s="60">
        <v>4</v>
      </c>
      <c r="X13" s="60">
        <v>9</v>
      </c>
      <c r="Y13" s="60">
        <v>3</v>
      </c>
      <c r="Z13" s="60">
        <v>3</v>
      </c>
      <c r="AA13" s="60">
        <v>6</v>
      </c>
      <c r="AB13" s="60">
        <v>5</v>
      </c>
      <c r="AC13" s="60">
        <v>3</v>
      </c>
      <c r="AD13" s="60">
        <v>3</v>
      </c>
      <c r="AE13" s="60">
        <v>5</v>
      </c>
      <c r="AF13" s="60">
        <v>4</v>
      </c>
      <c r="AG13" s="60">
        <v>7</v>
      </c>
      <c r="AH13" s="60">
        <v>5</v>
      </c>
      <c r="AI13" s="60">
        <v>5</v>
      </c>
      <c r="AJ13" s="58">
        <f t="shared" si="0"/>
        <v>84</v>
      </c>
      <c r="AK13" s="318">
        <v>1.3972055888223553</v>
      </c>
      <c r="AL13" s="230">
        <v>4.233870967741936</v>
      </c>
      <c r="AO13" s="50"/>
      <c r="AQ13" s="220"/>
      <c r="AR13" s="324"/>
      <c r="AS13" s="325"/>
      <c r="AT13" s="328"/>
    </row>
    <row r="14" spans="1:46" ht="13.5">
      <c r="A14" s="25"/>
      <c r="B14" s="25"/>
      <c r="C14" s="25" t="s">
        <v>34</v>
      </c>
      <c r="D14" s="60">
        <v>0</v>
      </c>
      <c r="E14" s="60">
        <v>0</v>
      </c>
      <c r="F14" s="60">
        <v>0</v>
      </c>
      <c r="G14" s="60">
        <v>0</v>
      </c>
      <c r="H14" s="60">
        <v>1</v>
      </c>
      <c r="I14" s="60">
        <v>1</v>
      </c>
      <c r="J14" s="60">
        <v>2</v>
      </c>
      <c r="K14" s="60">
        <v>2</v>
      </c>
      <c r="L14" s="60">
        <v>3</v>
      </c>
      <c r="M14" s="60">
        <v>5</v>
      </c>
      <c r="N14" s="60">
        <v>7</v>
      </c>
      <c r="O14" s="60">
        <v>11</v>
      </c>
      <c r="P14" s="60">
        <v>7</v>
      </c>
      <c r="Q14" s="60">
        <v>14</v>
      </c>
      <c r="R14" s="60">
        <v>11</v>
      </c>
      <c r="S14" s="25"/>
      <c r="T14" s="25"/>
      <c r="U14" s="25" t="s">
        <v>34</v>
      </c>
      <c r="V14" s="60">
        <v>19</v>
      </c>
      <c r="W14" s="60">
        <v>14</v>
      </c>
      <c r="X14" s="60">
        <v>17</v>
      </c>
      <c r="Y14" s="60">
        <v>16</v>
      </c>
      <c r="Z14" s="60">
        <v>16</v>
      </c>
      <c r="AA14" s="60">
        <v>8</v>
      </c>
      <c r="AB14" s="60">
        <v>11</v>
      </c>
      <c r="AC14" s="60">
        <v>8</v>
      </c>
      <c r="AD14" s="60">
        <v>14</v>
      </c>
      <c r="AE14" s="60">
        <v>8</v>
      </c>
      <c r="AF14" s="60">
        <v>9</v>
      </c>
      <c r="AG14" s="60">
        <v>15</v>
      </c>
      <c r="AH14" s="60">
        <v>15</v>
      </c>
      <c r="AI14" s="60">
        <v>11</v>
      </c>
      <c r="AJ14" s="58">
        <f t="shared" si="0"/>
        <v>245</v>
      </c>
      <c r="AK14" s="318">
        <v>4.075182967398536</v>
      </c>
      <c r="AL14" s="230">
        <v>3.392412074217668</v>
      </c>
      <c r="AO14" s="50"/>
      <c r="AQ14" s="220"/>
      <c r="AR14" s="324"/>
      <c r="AS14" s="325"/>
      <c r="AT14" s="328"/>
    </row>
    <row r="15" spans="1:46" ht="13.5">
      <c r="A15" s="25"/>
      <c r="B15" s="25"/>
      <c r="C15" s="25" t="s">
        <v>35</v>
      </c>
      <c r="D15" s="60">
        <v>0</v>
      </c>
      <c r="E15" s="60">
        <v>0</v>
      </c>
      <c r="F15" s="60">
        <v>1</v>
      </c>
      <c r="G15" s="60">
        <v>0</v>
      </c>
      <c r="H15" s="60">
        <v>0</v>
      </c>
      <c r="I15" s="60">
        <v>0</v>
      </c>
      <c r="J15" s="60">
        <v>3</v>
      </c>
      <c r="K15" s="60">
        <v>1</v>
      </c>
      <c r="L15" s="60">
        <v>5</v>
      </c>
      <c r="M15" s="60">
        <v>5</v>
      </c>
      <c r="N15" s="60">
        <v>6</v>
      </c>
      <c r="O15" s="60">
        <v>22</v>
      </c>
      <c r="P15" s="60">
        <v>15</v>
      </c>
      <c r="Q15" s="60">
        <v>18</v>
      </c>
      <c r="R15" s="60">
        <v>21</v>
      </c>
      <c r="S15" s="25"/>
      <c r="T15" s="25"/>
      <c r="U15" s="25" t="s">
        <v>35</v>
      </c>
      <c r="V15" s="60">
        <v>24</v>
      </c>
      <c r="W15" s="60">
        <v>19</v>
      </c>
      <c r="X15" s="60">
        <v>20</v>
      </c>
      <c r="Y15" s="60">
        <v>13</v>
      </c>
      <c r="Z15" s="60">
        <v>25</v>
      </c>
      <c r="AA15" s="60">
        <v>23</v>
      </c>
      <c r="AB15" s="60">
        <v>19</v>
      </c>
      <c r="AC15" s="60">
        <v>19</v>
      </c>
      <c r="AD15" s="60">
        <v>25</v>
      </c>
      <c r="AE15" s="60">
        <v>16</v>
      </c>
      <c r="AF15" s="60">
        <v>21</v>
      </c>
      <c r="AG15" s="60">
        <v>15</v>
      </c>
      <c r="AH15" s="60">
        <v>21</v>
      </c>
      <c r="AI15" s="60">
        <v>27</v>
      </c>
      <c r="AJ15" s="58">
        <f t="shared" si="0"/>
        <v>384</v>
      </c>
      <c r="AK15" s="318">
        <v>6.387225548902195</v>
      </c>
      <c r="AL15" s="230">
        <v>6.2015503875969</v>
      </c>
      <c r="AO15" s="50"/>
      <c r="AQ15" s="220"/>
      <c r="AR15" s="324"/>
      <c r="AS15" s="325"/>
      <c r="AT15" s="328"/>
    </row>
    <row r="16" spans="1:46" ht="13.5">
      <c r="A16" s="25"/>
      <c r="B16" s="25"/>
      <c r="C16" s="25" t="s">
        <v>36</v>
      </c>
      <c r="D16" s="60">
        <v>5</v>
      </c>
      <c r="E16" s="60">
        <v>1</v>
      </c>
      <c r="F16" s="60">
        <v>6</v>
      </c>
      <c r="G16" s="60">
        <v>2</v>
      </c>
      <c r="H16" s="60">
        <v>8</v>
      </c>
      <c r="I16" s="60">
        <v>11</v>
      </c>
      <c r="J16" s="60">
        <v>12</v>
      </c>
      <c r="K16" s="60">
        <v>15</v>
      </c>
      <c r="L16" s="60">
        <v>16</v>
      </c>
      <c r="M16" s="60">
        <v>47</v>
      </c>
      <c r="N16" s="60">
        <v>38</v>
      </c>
      <c r="O16" s="60">
        <v>52</v>
      </c>
      <c r="P16" s="60">
        <v>60</v>
      </c>
      <c r="Q16" s="60">
        <v>51</v>
      </c>
      <c r="R16" s="60">
        <v>67</v>
      </c>
      <c r="S16" s="25"/>
      <c r="T16" s="25"/>
      <c r="U16" s="25" t="s">
        <v>36</v>
      </c>
      <c r="V16" s="60">
        <v>78</v>
      </c>
      <c r="W16" s="60">
        <v>77</v>
      </c>
      <c r="X16" s="60">
        <v>80</v>
      </c>
      <c r="Y16" s="60">
        <v>81</v>
      </c>
      <c r="Z16" s="60">
        <v>88</v>
      </c>
      <c r="AA16" s="60">
        <v>82</v>
      </c>
      <c r="AB16" s="60">
        <v>95</v>
      </c>
      <c r="AC16" s="60">
        <v>82</v>
      </c>
      <c r="AD16" s="60">
        <v>87</v>
      </c>
      <c r="AE16" s="60">
        <v>91</v>
      </c>
      <c r="AF16" s="60">
        <v>98</v>
      </c>
      <c r="AG16" s="60">
        <v>79</v>
      </c>
      <c r="AH16" s="60">
        <v>79</v>
      </c>
      <c r="AI16" s="60">
        <v>101</v>
      </c>
      <c r="AJ16" s="58">
        <f t="shared" si="0"/>
        <v>1589</v>
      </c>
      <c r="AK16" s="318">
        <v>26.43047238855622</v>
      </c>
      <c r="AL16" s="230">
        <v>11.947368421052632</v>
      </c>
      <c r="AO16" s="50"/>
      <c r="AQ16" s="220"/>
      <c r="AR16" s="324"/>
      <c r="AS16" s="325"/>
      <c r="AT16" s="328"/>
    </row>
    <row r="17" spans="1:51" s="71" customFormat="1" ht="13.5">
      <c r="A17" s="25"/>
      <c r="B17" s="25"/>
      <c r="C17" s="25" t="s">
        <v>37</v>
      </c>
      <c r="D17" s="60">
        <v>0</v>
      </c>
      <c r="E17" s="60">
        <v>0</v>
      </c>
      <c r="F17" s="60">
        <v>0</v>
      </c>
      <c r="G17" s="60">
        <v>2</v>
      </c>
      <c r="H17" s="60">
        <v>1</v>
      </c>
      <c r="I17" s="60">
        <v>2</v>
      </c>
      <c r="J17" s="60">
        <v>0</v>
      </c>
      <c r="K17" s="60">
        <v>4</v>
      </c>
      <c r="L17" s="60">
        <v>8</v>
      </c>
      <c r="M17" s="60">
        <v>10</v>
      </c>
      <c r="N17" s="60">
        <v>15</v>
      </c>
      <c r="O17" s="60">
        <v>16</v>
      </c>
      <c r="P17" s="60">
        <v>18</v>
      </c>
      <c r="Q17" s="60">
        <v>15</v>
      </c>
      <c r="R17" s="60">
        <v>22</v>
      </c>
      <c r="S17" s="25"/>
      <c r="T17" s="25"/>
      <c r="U17" s="25" t="s">
        <v>37</v>
      </c>
      <c r="V17" s="60">
        <v>15</v>
      </c>
      <c r="W17" s="60">
        <v>26</v>
      </c>
      <c r="X17" s="60">
        <v>18</v>
      </c>
      <c r="Y17" s="60">
        <v>23</v>
      </c>
      <c r="Z17" s="60">
        <v>22</v>
      </c>
      <c r="AA17" s="60">
        <v>15</v>
      </c>
      <c r="AB17" s="60">
        <v>18</v>
      </c>
      <c r="AC17" s="60">
        <v>34</v>
      </c>
      <c r="AD17" s="60">
        <v>21</v>
      </c>
      <c r="AE17" s="60">
        <v>21</v>
      </c>
      <c r="AF17" s="60">
        <v>20</v>
      </c>
      <c r="AG17" s="60">
        <v>22</v>
      </c>
      <c r="AH17" s="60">
        <v>28</v>
      </c>
      <c r="AI17" s="60">
        <v>27</v>
      </c>
      <c r="AJ17" s="58">
        <f t="shared" si="0"/>
        <v>423</v>
      </c>
      <c r="AK17" s="318">
        <v>7.0359281437125745</v>
      </c>
      <c r="AL17" s="230">
        <v>4.659103425487388</v>
      </c>
      <c r="AM17" s="3"/>
      <c r="AN17" s="3"/>
      <c r="AO17" s="50"/>
      <c r="AP17" s="270"/>
      <c r="AQ17" s="220"/>
      <c r="AR17" s="324"/>
      <c r="AS17" s="325"/>
      <c r="AT17" s="328"/>
      <c r="AU17" s="3"/>
      <c r="AV17" s="3"/>
      <c r="AW17" s="3"/>
      <c r="AX17" s="3"/>
      <c r="AY17" s="3"/>
    </row>
    <row r="18" spans="1:51" s="71" customFormat="1" ht="13.5">
      <c r="A18" s="25"/>
      <c r="B18" s="25"/>
      <c r="C18" s="25" t="s">
        <v>38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1</v>
      </c>
      <c r="N18" s="60">
        <v>0</v>
      </c>
      <c r="O18" s="60">
        <v>1</v>
      </c>
      <c r="P18" s="60">
        <v>2</v>
      </c>
      <c r="Q18" s="60">
        <v>3</v>
      </c>
      <c r="R18" s="60">
        <v>7</v>
      </c>
      <c r="S18" s="25"/>
      <c r="T18" s="25"/>
      <c r="U18" s="25" t="s">
        <v>38</v>
      </c>
      <c r="V18" s="60">
        <v>4</v>
      </c>
      <c r="W18" s="60">
        <v>0</v>
      </c>
      <c r="X18" s="60">
        <v>1</v>
      </c>
      <c r="Y18" s="60">
        <v>3</v>
      </c>
      <c r="Z18" s="60">
        <v>2</v>
      </c>
      <c r="AA18" s="60">
        <v>1</v>
      </c>
      <c r="AB18" s="60">
        <v>2</v>
      </c>
      <c r="AC18" s="60">
        <v>1</v>
      </c>
      <c r="AD18" s="60">
        <v>4</v>
      </c>
      <c r="AE18" s="60">
        <v>4</v>
      </c>
      <c r="AF18" s="60">
        <v>4</v>
      </c>
      <c r="AG18" s="60">
        <v>3</v>
      </c>
      <c r="AH18" s="60">
        <v>0</v>
      </c>
      <c r="AI18" s="60">
        <v>6</v>
      </c>
      <c r="AJ18" s="58">
        <f t="shared" si="0"/>
        <v>49</v>
      </c>
      <c r="AK18" s="318">
        <v>0.8150365934797072</v>
      </c>
      <c r="AL18" s="230">
        <v>2.103004291845494</v>
      </c>
      <c r="AM18" s="3"/>
      <c r="AN18" s="3"/>
      <c r="AO18" s="50"/>
      <c r="AP18" s="270"/>
      <c r="AQ18" s="220"/>
      <c r="AR18" s="324"/>
      <c r="AS18" s="325"/>
      <c r="AT18" s="328"/>
      <c r="AU18" s="3"/>
      <c r="AV18" s="3"/>
      <c r="AW18" s="3"/>
      <c r="AX18" s="3"/>
      <c r="AY18" s="3"/>
    </row>
    <row r="19" spans="1:46" ht="13.5">
      <c r="A19" s="25"/>
      <c r="B19" s="25"/>
      <c r="C19" s="25" t="s">
        <v>42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1</v>
      </c>
      <c r="O19" s="60">
        <v>0</v>
      </c>
      <c r="P19" s="60">
        <v>1</v>
      </c>
      <c r="Q19" s="60">
        <v>2</v>
      </c>
      <c r="R19" s="60">
        <v>0</v>
      </c>
      <c r="S19" s="25"/>
      <c r="T19" s="25"/>
      <c r="U19" s="25" t="s">
        <v>42</v>
      </c>
      <c r="V19" s="60">
        <v>1</v>
      </c>
      <c r="W19" s="60">
        <v>0</v>
      </c>
      <c r="X19" s="60">
        <v>3</v>
      </c>
      <c r="Y19" s="60">
        <v>2</v>
      </c>
      <c r="Z19" s="60">
        <v>1</v>
      </c>
      <c r="AA19" s="60">
        <v>1</v>
      </c>
      <c r="AB19" s="60">
        <v>1</v>
      </c>
      <c r="AC19" s="60">
        <v>4</v>
      </c>
      <c r="AD19" s="60">
        <v>0</v>
      </c>
      <c r="AE19" s="60">
        <v>1</v>
      </c>
      <c r="AF19" s="60">
        <v>1</v>
      </c>
      <c r="AG19" s="60">
        <v>1</v>
      </c>
      <c r="AH19" s="60">
        <v>2</v>
      </c>
      <c r="AI19" s="60">
        <v>0</v>
      </c>
      <c r="AJ19" s="58">
        <f t="shared" si="0"/>
        <v>22</v>
      </c>
      <c r="AK19" s="318">
        <v>0.36593479707252163</v>
      </c>
      <c r="AL19" s="230">
        <v>2.5974025974025974</v>
      </c>
      <c r="AO19" s="50"/>
      <c r="AQ19" s="220"/>
      <c r="AR19" s="324"/>
      <c r="AS19" s="325"/>
      <c r="AT19" s="328"/>
    </row>
    <row r="20" spans="1:46" ht="13.5">
      <c r="A20" s="25"/>
      <c r="B20" s="25"/>
      <c r="C20" s="23" t="s">
        <v>43</v>
      </c>
      <c r="D20" s="69">
        <v>0</v>
      </c>
      <c r="E20" s="69">
        <v>0</v>
      </c>
      <c r="F20" s="69">
        <v>0</v>
      </c>
      <c r="G20" s="69">
        <v>0</v>
      </c>
      <c r="H20" s="69">
        <v>0</v>
      </c>
      <c r="I20" s="69">
        <v>0</v>
      </c>
      <c r="J20" s="69">
        <v>0</v>
      </c>
      <c r="K20" s="69">
        <v>0</v>
      </c>
      <c r="L20" s="69">
        <v>0</v>
      </c>
      <c r="M20" s="69">
        <v>0</v>
      </c>
      <c r="N20" s="69">
        <v>1</v>
      </c>
      <c r="O20" s="69">
        <v>4</v>
      </c>
      <c r="P20" s="69">
        <v>7</v>
      </c>
      <c r="Q20" s="69">
        <v>7</v>
      </c>
      <c r="R20" s="69">
        <v>7</v>
      </c>
      <c r="S20" s="25"/>
      <c r="T20" s="25"/>
      <c r="U20" s="23" t="s">
        <v>43</v>
      </c>
      <c r="V20" s="69">
        <v>6</v>
      </c>
      <c r="W20" s="69">
        <v>9</v>
      </c>
      <c r="X20" s="69">
        <v>7</v>
      </c>
      <c r="Y20" s="69">
        <v>12</v>
      </c>
      <c r="Z20" s="69">
        <v>16</v>
      </c>
      <c r="AA20" s="69">
        <v>9</v>
      </c>
      <c r="AB20" s="69">
        <v>8</v>
      </c>
      <c r="AC20" s="69">
        <v>5</v>
      </c>
      <c r="AD20" s="69">
        <v>6</v>
      </c>
      <c r="AE20" s="69">
        <v>4</v>
      </c>
      <c r="AF20" s="69">
        <v>3</v>
      </c>
      <c r="AG20" s="69">
        <v>4</v>
      </c>
      <c r="AH20" s="69">
        <v>6</v>
      </c>
      <c r="AI20" s="69">
        <v>7</v>
      </c>
      <c r="AJ20" s="205">
        <f t="shared" si="0"/>
        <v>128</v>
      </c>
      <c r="AK20" s="294">
        <v>2.1290751829673984</v>
      </c>
      <c r="AL20" s="237">
        <v>6.032045240339302</v>
      </c>
      <c r="AO20" s="50"/>
      <c r="AQ20" s="220"/>
      <c r="AR20" s="324"/>
      <c r="AS20" s="325"/>
      <c r="AT20" s="328"/>
    </row>
    <row r="21" spans="1:46" ht="13.5">
      <c r="A21" s="23"/>
      <c r="B21" s="23"/>
      <c r="C21" s="30" t="s">
        <v>122</v>
      </c>
      <c r="D21" s="73">
        <v>5</v>
      </c>
      <c r="E21" s="73">
        <v>1</v>
      </c>
      <c r="F21" s="73">
        <v>7</v>
      </c>
      <c r="G21" s="73">
        <v>5</v>
      </c>
      <c r="H21" s="73">
        <v>10</v>
      </c>
      <c r="I21" s="73">
        <v>15</v>
      </c>
      <c r="J21" s="73">
        <v>17</v>
      </c>
      <c r="K21" s="73">
        <v>25</v>
      </c>
      <c r="L21" s="73">
        <v>36</v>
      </c>
      <c r="M21" s="73">
        <v>73</v>
      </c>
      <c r="N21" s="73">
        <v>86</v>
      </c>
      <c r="O21" s="73">
        <v>129</v>
      </c>
      <c r="P21" s="73">
        <v>136</v>
      </c>
      <c r="Q21" s="73">
        <v>126</v>
      </c>
      <c r="R21" s="73">
        <v>158</v>
      </c>
      <c r="S21" s="23"/>
      <c r="T21" s="23"/>
      <c r="U21" s="30" t="s">
        <v>122</v>
      </c>
      <c r="V21" s="73">
        <v>189</v>
      </c>
      <c r="W21" s="73">
        <v>164</v>
      </c>
      <c r="X21" s="73">
        <v>177</v>
      </c>
      <c r="Y21" s="73">
        <v>173</v>
      </c>
      <c r="Z21" s="73">
        <v>188</v>
      </c>
      <c r="AA21" s="73">
        <v>162</v>
      </c>
      <c r="AB21" s="73">
        <v>181</v>
      </c>
      <c r="AC21" s="73">
        <v>170</v>
      </c>
      <c r="AD21" s="73">
        <v>173</v>
      </c>
      <c r="AE21" s="73">
        <v>167</v>
      </c>
      <c r="AF21" s="73">
        <v>176</v>
      </c>
      <c r="AG21" s="73">
        <f>SUM(AG11:AG20)</f>
        <v>157</v>
      </c>
      <c r="AH21" s="73">
        <f>SUM(AH11:AH20)</f>
        <v>174</v>
      </c>
      <c r="AI21" s="73">
        <v>198</v>
      </c>
      <c r="AJ21" s="73">
        <f t="shared" si="0"/>
        <v>3278</v>
      </c>
      <c r="AK21" s="231">
        <v>54.52428476380572</v>
      </c>
      <c r="AL21" s="232">
        <v>6.8301627320650935</v>
      </c>
      <c r="AM21" s="50"/>
      <c r="AO21" s="50"/>
      <c r="AQ21" s="220"/>
      <c r="AR21" s="324"/>
      <c r="AS21" s="326"/>
      <c r="AT21" s="328"/>
    </row>
    <row r="22" spans="1:51" s="71" customFormat="1" ht="13.5">
      <c r="A22" s="25" t="s">
        <v>124</v>
      </c>
      <c r="B22" s="25"/>
      <c r="C22" s="25" t="s">
        <v>44</v>
      </c>
      <c r="D22" s="60">
        <v>0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60">
        <v>0</v>
      </c>
      <c r="K22" s="60">
        <v>0</v>
      </c>
      <c r="L22" s="60">
        <v>1</v>
      </c>
      <c r="M22" s="60">
        <v>2</v>
      </c>
      <c r="N22" s="60">
        <v>2</v>
      </c>
      <c r="O22" s="60">
        <v>1</v>
      </c>
      <c r="P22" s="60">
        <v>0</v>
      </c>
      <c r="Q22" s="60">
        <v>1</v>
      </c>
      <c r="R22" s="60">
        <v>2</v>
      </c>
      <c r="S22" s="25" t="s">
        <v>124</v>
      </c>
      <c r="T22" s="25"/>
      <c r="U22" s="25" t="s">
        <v>44</v>
      </c>
      <c r="V22" s="60">
        <v>3</v>
      </c>
      <c r="W22" s="60">
        <v>1</v>
      </c>
      <c r="X22" s="60">
        <v>3</v>
      </c>
      <c r="Y22" s="60">
        <v>2</v>
      </c>
      <c r="Z22" s="60">
        <v>1</v>
      </c>
      <c r="AA22" s="60">
        <v>4</v>
      </c>
      <c r="AB22" s="60">
        <v>5</v>
      </c>
      <c r="AC22" s="60">
        <v>3</v>
      </c>
      <c r="AD22" s="60">
        <v>6</v>
      </c>
      <c r="AE22" s="60">
        <v>10</v>
      </c>
      <c r="AF22" s="60">
        <v>8</v>
      </c>
      <c r="AG22" s="60">
        <v>11</v>
      </c>
      <c r="AH22" s="60">
        <v>4</v>
      </c>
      <c r="AI22" s="60">
        <v>9</v>
      </c>
      <c r="AJ22" s="58">
        <f t="shared" si="0"/>
        <v>79</v>
      </c>
      <c r="AK22" s="318">
        <v>1.3140385894876914</v>
      </c>
      <c r="AL22" s="230">
        <v>3.8517796196977088</v>
      </c>
      <c r="AM22" s="3"/>
      <c r="AN22" s="3"/>
      <c r="AO22" s="50"/>
      <c r="AP22" s="270"/>
      <c r="AQ22" s="220"/>
      <c r="AR22" s="324"/>
      <c r="AS22" s="325"/>
      <c r="AT22" s="328"/>
      <c r="AU22" s="3"/>
      <c r="AV22" s="3"/>
      <c r="AW22" s="3"/>
      <c r="AX22" s="3"/>
      <c r="AY22" s="3"/>
    </row>
    <row r="23" spans="1:46" ht="13.5">
      <c r="A23" s="25"/>
      <c r="B23" s="25"/>
      <c r="C23" s="25" t="s">
        <v>45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3</v>
      </c>
      <c r="M23" s="60">
        <v>0</v>
      </c>
      <c r="N23" s="60">
        <v>4</v>
      </c>
      <c r="O23" s="60">
        <v>3</v>
      </c>
      <c r="P23" s="60">
        <v>3</v>
      </c>
      <c r="Q23" s="60">
        <v>5</v>
      </c>
      <c r="R23" s="60">
        <v>5</v>
      </c>
      <c r="S23" s="25"/>
      <c r="T23" s="25"/>
      <c r="U23" s="25" t="s">
        <v>45</v>
      </c>
      <c r="V23" s="60">
        <v>6</v>
      </c>
      <c r="W23" s="60">
        <v>2</v>
      </c>
      <c r="X23" s="60">
        <v>5</v>
      </c>
      <c r="Y23" s="60">
        <v>7</v>
      </c>
      <c r="Z23" s="60">
        <v>8</v>
      </c>
      <c r="AA23" s="60">
        <v>8</v>
      </c>
      <c r="AB23" s="60">
        <v>4</v>
      </c>
      <c r="AC23" s="60">
        <v>12</v>
      </c>
      <c r="AD23" s="60">
        <v>5</v>
      </c>
      <c r="AE23" s="60">
        <v>6</v>
      </c>
      <c r="AF23" s="60">
        <v>6</v>
      </c>
      <c r="AG23" s="60">
        <v>10</v>
      </c>
      <c r="AH23" s="60">
        <v>8</v>
      </c>
      <c r="AI23" s="60">
        <v>15</v>
      </c>
      <c r="AJ23" s="58">
        <f t="shared" si="0"/>
        <v>125</v>
      </c>
      <c r="AK23" s="318">
        <v>2.0791749833666002</v>
      </c>
      <c r="AL23" s="230">
        <v>3.3575073865162506</v>
      </c>
      <c r="AO23" s="50"/>
      <c r="AQ23" s="220"/>
      <c r="AR23" s="324"/>
      <c r="AS23" s="325"/>
      <c r="AT23" s="328"/>
    </row>
    <row r="24" spans="1:46" ht="13.5">
      <c r="A24" s="25"/>
      <c r="B24" s="25"/>
      <c r="C24" s="25" t="s">
        <v>47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  <c r="I24" s="60">
        <v>0</v>
      </c>
      <c r="J24" s="60">
        <v>0</v>
      </c>
      <c r="K24" s="60">
        <v>0</v>
      </c>
      <c r="L24" s="60">
        <v>0</v>
      </c>
      <c r="M24" s="60">
        <v>1</v>
      </c>
      <c r="N24" s="60">
        <v>0</v>
      </c>
      <c r="O24" s="60">
        <v>2</v>
      </c>
      <c r="P24" s="60">
        <v>0</v>
      </c>
      <c r="Q24" s="60">
        <v>0</v>
      </c>
      <c r="R24" s="60">
        <v>3</v>
      </c>
      <c r="S24" s="25"/>
      <c r="T24" s="25"/>
      <c r="U24" s="25" t="s">
        <v>47</v>
      </c>
      <c r="V24" s="60">
        <v>3</v>
      </c>
      <c r="W24" s="60">
        <v>3</v>
      </c>
      <c r="X24" s="60">
        <v>0</v>
      </c>
      <c r="Y24" s="60">
        <v>1</v>
      </c>
      <c r="Z24" s="60">
        <v>1</v>
      </c>
      <c r="AA24" s="60">
        <v>3</v>
      </c>
      <c r="AB24" s="60">
        <v>9</v>
      </c>
      <c r="AC24" s="60">
        <v>5</v>
      </c>
      <c r="AD24" s="60">
        <v>3</v>
      </c>
      <c r="AE24" s="60">
        <v>2</v>
      </c>
      <c r="AF24" s="60">
        <v>1</v>
      </c>
      <c r="AG24" s="60">
        <v>3</v>
      </c>
      <c r="AH24" s="60">
        <v>2</v>
      </c>
      <c r="AI24" s="60">
        <v>5</v>
      </c>
      <c r="AJ24" s="58">
        <f t="shared" si="0"/>
        <v>47</v>
      </c>
      <c r="AK24" s="318">
        <v>0.7817697937458417</v>
      </c>
      <c r="AL24" s="230">
        <v>2.564102564102564</v>
      </c>
      <c r="AO24" s="50"/>
      <c r="AQ24" s="220"/>
      <c r="AR24" s="324"/>
      <c r="AS24" s="325"/>
      <c r="AT24" s="328"/>
    </row>
    <row r="25" spans="1:46" ht="13.5">
      <c r="A25" s="25"/>
      <c r="B25" s="25"/>
      <c r="C25" s="23" t="s">
        <v>46</v>
      </c>
      <c r="D25" s="69">
        <v>0</v>
      </c>
      <c r="E25" s="69">
        <v>0</v>
      </c>
      <c r="F25" s="69">
        <v>0</v>
      </c>
      <c r="G25" s="69">
        <v>1</v>
      </c>
      <c r="H25" s="69">
        <v>1</v>
      </c>
      <c r="I25" s="69">
        <v>1</v>
      </c>
      <c r="J25" s="69">
        <v>0</v>
      </c>
      <c r="K25" s="69">
        <v>0</v>
      </c>
      <c r="L25" s="69">
        <v>2</v>
      </c>
      <c r="M25" s="69">
        <v>2</v>
      </c>
      <c r="N25" s="69">
        <v>5</v>
      </c>
      <c r="O25" s="69">
        <v>3</v>
      </c>
      <c r="P25" s="69">
        <v>3</v>
      </c>
      <c r="Q25" s="69">
        <v>2</v>
      </c>
      <c r="R25" s="69">
        <v>6</v>
      </c>
      <c r="S25" s="25"/>
      <c r="T25" s="25"/>
      <c r="U25" s="23" t="s">
        <v>46</v>
      </c>
      <c r="V25" s="69">
        <v>4</v>
      </c>
      <c r="W25" s="69">
        <v>10</v>
      </c>
      <c r="X25" s="69">
        <v>6</v>
      </c>
      <c r="Y25" s="69">
        <v>11</v>
      </c>
      <c r="Z25" s="69">
        <v>16</v>
      </c>
      <c r="AA25" s="69">
        <v>20</v>
      </c>
      <c r="AB25" s="69">
        <v>25</v>
      </c>
      <c r="AC25" s="69">
        <v>26</v>
      </c>
      <c r="AD25" s="69">
        <v>40</v>
      </c>
      <c r="AE25" s="69">
        <v>27</v>
      </c>
      <c r="AF25" s="69">
        <v>54</v>
      </c>
      <c r="AG25" s="69">
        <v>49</v>
      </c>
      <c r="AH25" s="69">
        <v>38</v>
      </c>
      <c r="AI25" s="69">
        <v>29</v>
      </c>
      <c r="AJ25" s="205">
        <f t="shared" si="0"/>
        <v>381</v>
      </c>
      <c r="AK25" s="294">
        <v>6.337325349301397</v>
      </c>
      <c r="AL25" s="237">
        <v>5.118903667875856</v>
      </c>
      <c r="AO25" s="50"/>
      <c r="AQ25" s="220"/>
      <c r="AR25" s="324"/>
      <c r="AS25" s="325"/>
      <c r="AT25" s="328"/>
    </row>
    <row r="26" spans="1:46" ht="13.5">
      <c r="A26" s="23"/>
      <c r="B26" s="23"/>
      <c r="C26" s="30" t="s">
        <v>122</v>
      </c>
      <c r="D26" s="73">
        <v>0</v>
      </c>
      <c r="E26" s="73">
        <v>0</v>
      </c>
      <c r="F26" s="73">
        <v>0</v>
      </c>
      <c r="G26" s="73">
        <v>1</v>
      </c>
      <c r="H26" s="73">
        <v>1</v>
      </c>
      <c r="I26" s="73">
        <v>1</v>
      </c>
      <c r="J26" s="73">
        <v>0</v>
      </c>
      <c r="K26" s="73">
        <v>0</v>
      </c>
      <c r="L26" s="73">
        <v>6</v>
      </c>
      <c r="M26" s="73">
        <v>5</v>
      </c>
      <c r="N26" s="73">
        <v>11</v>
      </c>
      <c r="O26" s="73">
        <v>9</v>
      </c>
      <c r="P26" s="73">
        <v>6</v>
      </c>
      <c r="Q26" s="73">
        <v>8</v>
      </c>
      <c r="R26" s="73">
        <v>16</v>
      </c>
      <c r="S26" s="23"/>
      <c r="T26" s="23"/>
      <c r="U26" s="30" t="s">
        <v>122</v>
      </c>
      <c r="V26" s="73">
        <v>16</v>
      </c>
      <c r="W26" s="73">
        <v>16</v>
      </c>
      <c r="X26" s="73">
        <v>14</v>
      </c>
      <c r="Y26" s="73">
        <v>21</v>
      </c>
      <c r="Z26" s="73">
        <v>26</v>
      </c>
      <c r="AA26" s="73">
        <v>35</v>
      </c>
      <c r="AB26" s="73">
        <v>43</v>
      </c>
      <c r="AC26" s="73">
        <v>46</v>
      </c>
      <c r="AD26" s="73">
        <v>54</v>
      </c>
      <c r="AE26" s="73">
        <v>45</v>
      </c>
      <c r="AF26" s="73">
        <v>69</v>
      </c>
      <c r="AG26" s="73">
        <f>SUM(AG22:AG25)</f>
        <v>73</v>
      </c>
      <c r="AH26" s="73">
        <f>SUM(AH22:AH25)</f>
        <v>52</v>
      </c>
      <c r="AI26" s="73">
        <v>58</v>
      </c>
      <c r="AJ26" s="73">
        <f t="shared" si="0"/>
        <v>632</v>
      </c>
      <c r="AK26" s="231">
        <v>10.512308715901531</v>
      </c>
      <c r="AL26" s="232">
        <v>4.1993355481727574</v>
      </c>
      <c r="AM26" s="50"/>
      <c r="AO26" s="50"/>
      <c r="AQ26" s="220"/>
      <c r="AR26" s="324"/>
      <c r="AS26" s="326"/>
      <c r="AT26" s="328"/>
    </row>
    <row r="27" spans="1:46" ht="13.5">
      <c r="A27" s="25" t="s">
        <v>125</v>
      </c>
      <c r="B27" s="25"/>
      <c r="C27" s="25" t="s">
        <v>39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1</v>
      </c>
      <c r="M27" s="46">
        <v>0</v>
      </c>
      <c r="N27" s="46">
        <v>0</v>
      </c>
      <c r="O27" s="46">
        <v>2</v>
      </c>
      <c r="P27" s="46">
        <v>0</v>
      </c>
      <c r="Q27" s="46">
        <v>0</v>
      </c>
      <c r="R27" s="46">
        <v>1</v>
      </c>
      <c r="S27" s="25" t="s">
        <v>125</v>
      </c>
      <c r="T27" s="25"/>
      <c r="U27" s="25" t="s">
        <v>39</v>
      </c>
      <c r="V27" s="46">
        <v>0</v>
      </c>
      <c r="W27" s="46">
        <v>0</v>
      </c>
      <c r="X27" s="46">
        <v>1</v>
      </c>
      <c r="Y27" s="46">
        <v>1</v>
      </c>
      <c r="Z27" s="46">
        <v>0</v>
      </c>
      <c r="AA27" s="46">
        <v>4</v>
      </c>
      <c r="AB27" s="46">
        <v>2</v>
      </c>
      <c r="AC27" s="46">
        <v>0</v>
      </c>
      <c r="AD27" s="46">
        <v>0</v>
      </c>
      <c r="AE27" s="67">
        <v>3</v>
      </c>
      <c r="AF27" s="67">
        <v>0</v>
      </c>
      <c r="AG27" s="67">
        <v>2</v>
      </c>
      <c r="AH27" s="67">
        <v>1</v>
      </c>
      <c r="AI27" s="67">
        <v>1</v>
      </c>
      <c r="AJ27" s="204">
        <f t="shared" si="0"/>
        <v>19</v>
      </c>
      <c r="AK27" s="318">
        <v>0.3160345974717232</v>
      </c>
      <c r="AL27" s="230">
        <v>1.7657992565055762</v>
      </c>
      <c r="AM27" s="171"/>
      <c r="AO27" s="50"/>
      <c r="AQ27" s="220"/>
      <c r="AR27" s="324"/>
      <c r="AS27" s="325"/>
      <c r="AT27" s="328"/>
    </row>
    <row r="28" spans="1:46" ht="13.5">
      <c r="A28" s="25"/>
      <c r="B28" s="25"/>
      <c r="C28" s="25" t="s">
        <v>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1</v>
      </c>
      <c r="L28" s="46">
        <v>0</v>
      </c>
      <c r="M28" s="46">
        <v>2</v>
      </c>
      <c r="N28" s="46">
        <v>1</v>
      </c>
      <c r="O28" s="46">
        <v>0</v>
      </c>
      <c r="P28" s="46">
        <v>0</v>
      </c>
      <c r="Q28" s="46">
        <v>0</v>
      </c>
      <c r="R28" s="46">
        <v>0</v>
      </c>
      <c r="S28" s="25"/>
      <c r="T28" s="25"/>
      <c r="U28" s="25" t="s">
        <v>41</v>
      </c>
      <c r="V28" s="46">
        <v>1</v>
      </c>
      <c r="W28" s="46">
        <v>0</v>
      </c>
      <c r="X28" s="46">
        <v>0</v>
      </c>
      <c r="Y28" s="46">
        <v>1</v>
      </c>
      <c r="Z28" s="46">
        <v>1</v>
      </c>
      <c r="AA28" s="46">
        <v>0</v>
      </c>
      <c r="AB28" s="46">
        <v>2</v>
      </c>
      <c r="AC28" s="46">
        <v>3</v>
      </c>
      <c r="AD28" s="46">
        <v>1</v>
      </c>
      <c r="AE28" s="67">
        <v>0</v>
      </c>
      <c r="AF28" s="67">
        <v>4</v>
      </c>
      <c r="AG28" s="67">
        <v>2</v>
      </c>
      <c r="AH28" s="67">
        <v>1</v>
      </c>
      <c r="AI28" s="67">
        <v>1</v>
      </c>
      <c r="AJ28" s="204">
        <f t="shared" si="0"/>
        <v>21</v>
      </c>
      <c r="AK28" s="318">
        <v>0.34930139720558884</v>
      </c>
      <c r="AL28" s="230">
        <v>2.641509433962264</v>
      </c>
      <c r="AM28" s="171"/>
      <c r="AO28" s="50"/>
      <c r="AQ28" s="220"/>
      <c r="AR28" s="324"/>
      <c r="AS28" s="325"/>
      <c r="AT28" s="328"/>
    </row>
    <row r="29" spans="1:46" ht="13.5">
      <c r="A29" s="25"/>
      <c r="B29" s="25"/>
      <c r="C29" s="23" t="s">
        <v>40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1</v>
      </c>
      <c r="L29" s="16">
        <v>0</v>
      </c>
      <c r="M29" s="16">
        <v>0</v>
      </c>
      <c r="N29" s="16">
        <v>0</v>
      </c>
      <c r="O29" s="16">
        <v>0</v>
      </c>
      <c r="P29" s="16">
        <v>1</v>
      </c>
      <c r="Q29" s="16">
        <v>1</v>
      </c>
      <c r="R29" s="16">
        <v>0</v>
      </c>
      <c r="S29" s="25"/>
      <c r="T29" s="25"/>
      <c r="U29" s="23" t="s">
        <v>40</v>
      </c>
      <c r="V29" s="16">
        <v>1</v>
      </c>
      <c r="W29" s="16">
        <v>0</v>
      </c>
      <c r="X29" s="16">
        <v>1</v>
      </c>
      <c r="Y29" s="16">
        <v>1</v>
      </c>
      <c r="Z29" s="16">
        <v>1</v>
      </c>
      <c r="AA29" s="16">
        <v>1</v>
      </c>
      <c r="AB29" s="16">
        <v>1</v>
      </c>
      <c r="AC29" s="16">
        <v>1</v>
      </c>
      <c r="AD29" s="16">
        <v>4</v>
      </c>
      <c r="AE29" s="69">
        <v>3</v>
      </c>
      <c r="AF29" s="69">
        <v>1</v>
      </c>
      <c r="AG29" s="69">
        <v>3</v>
      </c>
      <c r="AH29" s="69">
        <v>6</v>
      </c>
      <c r="AI29" s="69">
        <v>5</v>
      </c>
      <c r="AJ29" s="205">
        <f t="shared" si="0"/>
        <v>32</v>
      </c>
      <c r="AK29" s="294">
        <v>0.5322687957418496</v>
      </c>
      <c r="AL29" s="237">
        <v>2.76100086281277</v>
      </c>
      <c r="AM29" s="215"/>
      <c r="AO29" s="50"/>
      <c r="AQ29" s="220"/>
      <c r="AR29" s="324"/>
      <c r="AS29" s="325"/>
      <c r="AT29" s="328"/>
    </row>
    <row r="30" spans="1:46" ht="13.5">
      <c r="A30" s="23"/>
      <c r="B30" s="23"/>
      <c r="C30" s="30" t="s">
        <v>122</v>
      </c>
      <c r="D30" s="74">
        <v>0</v>
      </c>
      <c r="E30" s="74">
        <v>0</v>
      </c>
      <c r="F30" s="74">
        <v>0</v>
      </c>
      <c r="G30" s="74">
        <v>0</v>
      </c>
      <c r="H30" s="74">
        <v>0</v>
      </c>
      <c r="I30" s="74">
        <v>0</v>
      </c>
      <c r="J30" s="74">
        <v>0</v>
      </c>
      <c r="K30" s="74">
        <v>2</v>
      </c>
      <c r="L30" s="74">
        <v>1</v>
      </c>
      <c r="M30" s="74">
        <v>2</v>
      </c>
      <c r="N30" s="74">
        <v>1</v>
      </c>
      <c r="O30" s="74">
        <v>2</v>
      </c>
      <c r="P30" s="74">
        <v>1</v>
      </c>
      <c r="Q30" s="74">
        <v>1</v>
      </c>
      <c r="R30" s="74">
        <v>1</v>
      </c>
      <c r="S30" s="23"/>
      <c r="T30" s="23"/>
      <c r="U30" s="30" t="s">
        <v>122</v>
      </c>
      <c r="V30" s="74">
        <v>2</v>
      </c>
      <c r="W30" s="74">
        <v>0</v>
      </c>
      <c r="X30" s="74">
        <v>2</v>
      </c>
      <c r="Y30" s="74">
        <v>3</v>
      </c>
      <c r="Z30" s="74">
        <v>2</v>
      </c>
      <c r="AA30" s="74">
        <v>5</v>
      </c>
      <c r="AB30" s="74">
        <v>5</v>
      </c>
      <c r="AC30" s="74">
        <v>4</v>
      </c>
      <c r="AD30" s="74">
        <v>5</v>
      </c>
      <c r="AE30" s="74">
        <v>6</v>
      </c>
      <c r="AF30" s="74">
        <v>5</v>
      </c>
      <c r="AG30" s="74">
        <f>SUM(AG27:AG29)</f>
        <v>7</v>
      </c>
      <c r="AH30" s="74">
        <f>SUM(AH27:AH29)</f>
        <v>8</v>
      </c>
      <c r="AI30" s="74">
        <v>7</v>
      </c>
      <c r="AJ30" s="74">
        <f t="shared" si="0"/>
        <v>72</v>
      </c>
      <c r="AK30" s="231">
        <v>1.1976047904191618</v>
      </c>
      <c r="AL30" s="232">
        <v>2.376237623762376</v>
      </c>
      <c r="AM30" s="50"/>
      <c r="AO30" s="50"/>
      <c r="AQ30" s="220"/>
      <c r="AR30" s="324"/>
      <c r="AS30" s="326"/>
      <c r="AT30" s="328"/>
    </row>
    <row r="31" spans="1:46" ht="13.5">
      <c r="A31" s="25" t="s">
        <v>126</v>
      </c>
      <c r="B31" s="25"/>
      <c r="C31" s="25" t="s">
        <v>48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1</v>
      </c>
      <c r="M31" s="17">
        <v>0</v>
      </c>
      <c r="N31" s="17">
        <v>0</v>
      </c>
      <c r="O31" s="17">
        <v>2</v>
      </c>
      <c r="P31" s="17">
        <v>0</v>
      </c>
      <c r="Q31" s="17">
        <v>1</v>
      </c>
      <c r="R31" s="17">
        <v>1</v>
      </c>
      <c r="S31" s="25" t="s">
        <v>126</v>
      </c>
      <c r="T31" s="25"/>
      <c r="U31" s="25" t="s">
        <v>48</v>
      </c>
      <c r="V31" s="17">
        <v>0</v>
      </c>
      <c r="W31" s="17">
        <v>2</v>
      </c>
      <c r="X31" s="17">
        <v>3</v>
      </c>
      <c r="Y31" s="17">
        <v>3</v>
      </c>
      <c r="Z31" s="17">
        <v>2</v>
      </c>
      <c r="AA31" s="17">
        <v>2</v>
      </c>
      <c r="AB31" s="17">
        <v>2</v>
      </c>
      <c r="AC31" s="17">
        <v>1</v>
      </c>
      <c r="AD31" s="17">
        <v>2</v>
      </c>
      <c r="AE31" s="70">
        <v>7</v>
      </c>
      <c r="AF31" s="70">
        <v>0</v>
      </c>
      <c r="AG31" s="70">
        <v>4</v>
      </c>
      <c r="AH31" s="70">
        <v>3</v>
      </c>
      <c r="AI31" s="70">
        <v>6</v>
      </c>
      <c r="AJ31" s="313">
        <f t="shared" si="0"/>
        <v>42</v>
      </c>
      <c r="AK31" s="318">
        <v>0.6986027944111777</v>
      </c>
      <c r="AL31" s="230">
        <v>2.9661016949152543</v>
      </c>
      <c r="AO31" s="50"/>
      <c r="AQ31" s="220"/>
      <c r="AR31" s="324"/>
      <c r="AS31" s="325"/>
      <c r="AT31" s="328"/>
    </row>
    <row r="32" spans="1:51" s="71" customFormat="1" ht="13.5">
      <c r="A32" s="25"/>
      <c r="B32" s="25"/>
      <c r="C32" s="25" t="s">
        <v>49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1</v>
      </c>
      <c r="J32" s="7">
        <v>0</v>
      </c>
      <c r="K32" s="7">
        <v>0</v>
      </c>
      <c r="L32" s="7">
        <v>2</v>
      </c>
      <c r="M32" s="7">
        <v>1</v>
      </c>
      <c r="N32" s="7">
        <v>4</v>
      </c>
      <c r="O32" s="7">
        <v>2</v>
      </c>
      <c r="P32" s="7">
        <v>2</v>
      </c>
      <c r="Q32" s="7">
        <v>2</v>
      </c>
      <c r="R32" s="7">
        <v>2</v>
      </c>
      <c r="S32" s="25"/>
      <c r="T32" s="25"/>
      <c r="U32" s="25" t="s">
        <v>49</v>
      </c>
      <c r="V32" s="7">
        <v>4</v>
      </c>
      <c r="W32" s="7">
        <v>3</v>
      </c>
      <c r="X32" s="7">
        <v>4</v>
      </c>
      <c r="Y32" s="7">
        <v>2</v>
      </c>
      <c r="Z32" s="7">
        <v>2</v>
      </c>
      <c r="AA32" s="7">
        <v>2</v>
      </c>
      <c r="AB32" s="7">
        <v>9</v>
      </c>
      <c r="AC32" s="7">
        <v>8</v>
      </c>
      <c r="AD32" s="7">
        <v>7</v>
      </c>
      <c r="AE32" s="60">
        <v>10</v>
      </c>
      <c r="AF32" s="60">
        <v>6</v>
      </c>
      <c r="AG32" s="60">
        <v>6</v>
      </c>
      <c r="AH32" s="60">
        <v>3</v>
      </c>
      <c r="AI32" s="60">
        <v>5</v>
      </c>
      <c r="AJ32" s="58">
        <f t="shared" si="0"/>
        <v>87</v>
      </c>
      <c r="AK32" s="318">
        <v>1.4471057884231537</v>
      </c>
      <c r="AL32" s="230">
        <v>3.3244172716851357</v>
      </c>
      <c r="AM32" s="3"/>
      <c r="AN32" s="3"/>
      <c r="AO32" s="50"/>
      <c r="AP32" s="270"/>
      <c r="AQ32" s="220"/>
      <c r="AR32" s="324"/>
      <c r="AS32" s="325"/>
      <c r="AT32" s="328"/>
      <c r="AU32" s="3"/>
      <c r="AV32" s="3"/>
      <c r="AW32" s="3"/>
      <c r="AX32" s="3"/>
      <c r="AY32" s="3"/>
    </row>
    <row r="33" spans="1:51" s="71" customFormat="1" ht="13.5">
      <c r="A33" s="25"/>
      <c r="B33" s="25"/>
      <c r="C33" s="25" t="s">
        <v>50</v>
      </c>
      <c r="D33" s="7">
        <v>0</v>
      </c>
      <c r="E33" s="7">
        <v>0</v>
      </c>
      <c r="F33" s="7">
        <v>0</v>
      </c>
      <c r="G33" s="7">
        <v>1</v>
      </c>
      <c r="H33" s="7">
        <v>1</v>
      </c>
      <c r="I33" s="7">
        <v>1</v>
      </c>
      <c r="J33" s="7">
        <v>3</v>
      </c>
      <c r="K33" s="7">
        <v>3</v>
      </c>
      <c r="L33" s="7">
        <v>3</v>
      </c>
      <c r="M33" s="7">
        <v>5</v>
      </c>
      <c r="N33" s="7">
        <v>4</v>
      </c>
      <c r="O33" s="7">
        <v>4</v>
      </c>
      <c r="P33" s="7">
        <v>9</v>
      </c>
      <c r="Q33" s="7">
        <v>8</v>
      </c>
      <c r="R33" s="7">
        <v>17</v>
      </c>
      <c r="S33" s="25"/>
      <c r="T33" s="25"/>
      <c r="U33" s="25" t="s">
        <v>50</v>
      </c>
      <c r="V33" s="7">
        <v>14</v>
      </c>
      <c r="W33" s="7">
        <v>20</v>
      </c>
      <c r="X33" s="7">
        <v>20</v>
      </c>
      <c r="Y33" s="7">
        <v>16</v>
      </c>
      <c r="Z33" s="7">
        <v>26</v>
      </c>
      <c r="AA33" s="7">
        <v>26</v>
      </c>
      <c r="AB33" s="7">
        <v>22</v>
      </c>
      <c r="AC33" s="7">
        <v>38</v>
      </c>
      <c r="AD33" s="7">
        <v>48</v>
      </c>
      <c r="AE33" s="60">
        <v>60</v>
      </c>
      <c r="AF33" s="60">
        <v>66</v>
      </c>
      <c r="AG33" s="60">
        <v>64</v>
      </c>
      <c r="AH33" s="60">
        <v>54</v>
      </c>
      <c r="AI33" s="60">
        <v>54</v>
      </c>
      <c r="AJ33" s="58">
        <f t="shared" si="0"/>
        <v>587</v>
      </c>
      <c r="AK33" s="318">
        <v>9.763805721889554</v>
      </c>
      <c r="AL33" s="230">
        <v>6.633517911628433</v>
      </c>
      <c r="AM33" s="3"/>
      <c r="AN33" s="3"/>
      <c r="AO33" s="50"/>
      <c r="AP33" s="270"/>
      <c r="AQ33" s="220"/>
      <c r="AR33" s="324"/>
      <c r="AS33" s="325"/>
      <c r="AT33" s="328"/>
      <c r="AU33" s="3"/>
      <c r="AV33" s="3"/>
      <c r="AW33" s="3"/>
      <c r="AX33" s="3"/>
      <c r="AY33" s="3"/>
    </row>
    <row r="34" spans="3:46" ht="13.5">
      <c r="C34" s="25" t="s">
        <v>51</v>
      </c>
      <c r="D34" s="7">
        <v>0</v>
      </c>
      <c r="E34" s="7">
        <v>0</v>
      </c>
      <c r="F34" s="7">
        <v>1</v>
      </c>
      <c r="G34" s="7">
        <v>0</v>
      </c>
      <c r="H34" s="7">
        <v>1</v>
      </c>
      <c r="I34" s="7">
        <v>0</v>
      </c>
      <c r="J34" s="7">
        <v>0</v>
      </c>
      <c r="K34" s="7">
        <v>1</v>
      </c>
      <c r="L34" s="7">
        <v>0</v>
      </c>
      <c r="M34" s="7">
        <v>1</v>
      </c>
      <c r="N34" s="7">
        <v>2</v>
      </c>
      <c r="O34" s="7">
        <v>4</v>
      </c>
      <c r="P34" s="7">
        <v>4</v>
      </c>
      <c r="Q34" s="7">
        <v>3</v>
      </c>
      <c r="R34" s="7">
        <v>5</v>
      </c>
      <c r="U34" s="25" t="s">
        <v>51</v>
      </c>
      <c r="V34" s="7">
        <v>5</v>
      </c>
      <c r="W34" s="7">
        <v>7</v>
      </c>
      <c r="X34" s="7">
        <v>5</v>
      </c>
      <c r="Y34" s="7">
        <v>5</v>
      </c>
      <c r="Z34" s="7">
        <v>8</v>
      </c>
      <c r="AA34" s="7">
        <v>10</v>
      </c>
      <c r="AB34" s="7">
        <v>21</v>
      </c>
      <c r="AC34" s="7">
        <v>11</v>
      </c>
      <c r="AD34" s="7">
        <v>11</v>
      </c>
      <c r="AE34" s="60">
        <v>10</v>
      </c>
      <c r="AF34" s="60">
        <v>15</v>
      </c>
      <c r="AG34" s="60">
        <v>17</v>
      </c>
      <c r="AH34" s="60">
        <v>17</v>
      </c>
      <c r="AI34" s="60">
        <v>19</v>
      </c>
      <c r="AJ34" s="58">
        <f t="shared" si="0"/>
        <v>183</v>
      </c>
      <c r="AK34" s="318">
        <v>3.0439121756487024</v>
      </c>
      <c r="AL34" s="230">
        <v>3.2925512774379273</v>
      </c>
      <c r="AO34" s="50"/>
      <c r="AQ34" s="220"/>
      <c r="AR34" s="324"/>
      <c r="AS34" s="325"/>
      <c r="AT34" s="328"/>
    </row>
    <row r="35" spans="3:46" ht="13.5">
      <c r="C35" s="25" t="s">
        <v>52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1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1</v>
      </c>
      <c r="P35" s="7">
        <v>1</v>
      </c>
      <c r="Q35" s="7">
        <v>0</v>
      </c>
      <c r="R35" s="7">
        <v>1</v>
      </c>
      <c r="U35" s="25" t="s">
        <v>52</v>
      </c>
      <c r="V35" s="7">
        <v>2</v>
      </c>
      <c r="W35" s="7">
        <v>3</v>
      </c>
      <c r="X35" s="7">
        <v>2</v>
      </c>
      <c r="Y35" s="7">
        <v>3</v>
      </c>
      <c r="Z35" s="7">
        <v>4</v>
      </c>
      <c r="AA35" s="7">
        <v>2</v>
      </c>
      <c r="AB35" s="7">
        <v>6</v>
      </c>
      <c r="AC35" s="7">
        <v>2</v>
      </c>
      <c r="AD35" s="7">
        <v>0</v>
      </c>
      <c r="AE35" s="60">
        <v>7</v>
      </c>
      <c r="AF35" s="60">
        <v>7</v>
      </c>
      <c r="AG35" s="60">
        <v>5</v>
      </c>
      <c r="AH35" s="60">
        <v>4</v>
      </c>
      <c r="AI35" s="60">
        <v>3</v>
      </c>
      <c r="AJ35" s="58">
        <f t="shared" si="0"/>
        <v>54</v>
      </c>
      <c r="AK35" s="318">
        <v>0.8982035928143712</v>
      </c>
      <c r="AL35" s="230">
        <v>3.9045553145336225</v>
      </c>
      <c r="AO35" s="50"/>
      <c r="AQ35" s="220"/>
      <c r="AR35" s="324"/>
      <c r="AS35" s="325"/>
      <c r="AT35" s="328"/>
    </row>
    <row r="36" spans="1:46" ht="13.5">
      <c r="A36" s="25"/>
      <c r="B36" s="25"/>
      <c r="C36" s="23" t="s">
        <v>53</v>
      </c>
      <c r="D36" s="16">
        <v>0</v>
      </c>
      <c r="E36" s="16">
        <v>1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2</v>
      </c>
      <c r="P36" s="16">
        <v>2</v>
      </c>
      <c r="Q36" s="16">
        <v>0</v>
      </c>
      <c r="R36" s="16">
        <v>1</v>
      </c>
      <c r="S36" s="25"/>
      <c r="T36" s="25"/>
      <c r="U36" s="23" t="s">
        <v>53</v>
      </c>
      <c r="V36" s="16">
        <v>2</v>
      </c>
      <c r="W36" s="16">
        <v>1</v>
      </c>
      <c r="X36" s="16">
        <v>1</v>
      </c>
      <c r="Y36" s="16">
        <v>2</v>
      </c>
      <c r="Z36" s="16">
        <v>2</v>
      </c>
      <c r="AA36" s="16">
        <v>6</v>
      </c>
      <c r="AB36" s="16">
        <v>1</v>
      </c>
      <c r="AC36" s="16">
        <v>6</v>
      </c>
      <c r="AD36" s="16">
        <v>0</v>
      </c>
      <c r="AE36" s="69">
        <v>2</v>
      </c>
      <c r="AF36" s="69">
        <v>1</v>
      </c>
      <c r="AG36" s="69">
        <v>3</v>
      </c>
      <c r="AH36" s="69">
        <v>3</v>
      </c>
      <c r="AI36" s="69">
        <v>3</v>
      </c>
      <c r="AJ36" s="205">
        <f t="shared" si="0"/>
        <v>39</v>
      </c>
      <c r="AK36" s="294">
        <v>0.6487025948103792</v>
      </c>
      <c r="AL36" s="237">
        <v>3.9836567926455566</v>
      </c>
      <c r="AO36" s="50"/>
      <c r="AQ36" s="220"/>
      <c r="AR36" s="324"/>
      <c r="AS36" s="325"/>
      <c r="AT36" s="328"/>
    </row>
    <row r="37" spans="1:46" ht="13.5">
      <c r="A37" s="23"/>
      <c r="B37" s="23"/>
      <c r="C37" s="30" t="s">
        <v>122</v>
      </c>
      <c r="D37" s="74">
        <v>0</v>
      </c>
      <c r="E37" s="74">
        <v>1</v>
      </c>
      <c r="F37" s="74">
        <v>1</v>
      </c>
      <c r="G37" s="74">
        <v>1</v>
      </c>
      <c r="H37" s="74">
        <v>2</v>
      </c>
      <c r="I37" s="74">
        <v>3</v>
      </c>
      <c r="J37" s="74">
        <v>3</v>
      </c>
      <c r="K37" s="74">
        <v>4</v>
      </c>
      <c r="L37" s="74">
        <v>6</v>
      </c>
      <c r="M37" s="74">
        <v>7</v>
      </c>
      <c r="N37" s="74">
        <v>10</v>
      </c>
      <c r="O37" s="74">
        <v>15</v>
      </c>
      <c r="P37" s="74">
        <v>18</v>
      </c>
      <c r="Q37" s="74">
        <v>14</v>
      </c>
      <c r="R37" s="74">
        <v>27</v>
      </c>
      <c r="S37" s="23"/>
      <c r="T37" s="23"/>
      <c r="U37" s="30" t="s">
        <v>122</v>
      </c>
      <c r="V37" s="74">
        <v>27</v>
      </c>
      <c r="W37" s="74">
        <v>36</v>
      </c>
      <c r="X37" s="74">
        <v>35</v>
      </c>
      <c r="Y37" s="74">
        <v>31</v>
      </c>
      <c r="Z37" s="74">
        <v>44</v>
      </c>
      <c r="AA37" s="74">
        <v>48</v>
      </c>
      <c r="AB37" s="74">
        <v>61</v>
      </c>
      <c r="AC37" s="74">
        <v>66</v>
      </c>
      <c r="AD37" s="74">
        <v>68</v>
      </c>
      <c r="AE37" s="74">
        <v>96</v>
      </c>
      <c r="AF37" s="74">
        <v>95</v>
      </c>
      <c r="AG37" s="74">
        <f>SUM(AG31:AG36)</f>
        <v>99</v>
      </c>
      <c r="AH37" s="74">
        <f>SUM(AH31:AH36)</f>
        <v>84</v>
      </c>
      <c r="AI37" s="74">
        <v>90</v>
      </c>
      <c r="AJ37" s="74">
        <f t="shared" si="0"/>
        <v>992</v>
      </c>
      <c r="AK37" s="231">
        <v>16.500332667997338</v>
      </c>
      <c r="AL37" s="232">
        <v>4.768772233439092</v>
      </c>
      <c r="AM37" s="50"/>
      <c r="AO37" s="50"/>
      <c r="AQ37" s="220"/>
      <c r="AR37" s="324"/>
      <c r="AS37" s="326"/>
      <c r="AT37" s="328"/>
    </row>
    <row r="38" spans="1:46" ht="13.5">
      <c r="A38" s="10" t="s">
        <v>127</v>
      </c>
      <c r="C38" s="10" t="s">
        <v>54</v>
      </c>
      <c r="D38" s="70">
        <v>0</v>
      </c>
      <c r="E38" s="70">
        <v>0</v>
      </c>
      <c r="F38" s="70">
        <v>0</v>
      </c>
      <c r="G38" s="70">
        <v>0</v>
      </c>
      <c r="H38" s="70">
        <v>0</v>
      </c>
      <c r="I38" s="70">
        <v>0</v>
      </c>
      <c r="J38" s="70">
        <v>0</v>
      </c>
      <c r="K38" s="70">
        <v>0</v>
      </c>
      <c r="L38" s="70">
        <v>0</v>
      </c>
      <c r="M38" s="70">
        <v>0</v>
      </c>
      <c r="N38" s="70">
        <v>0</v>
      </c>
      <c r="O38" s="70">
        <v>0</v>
      </c>
      <c r="P38" s="70">
        <v>0</v>
      </c>
      <c r="Q38" s="70">
        <v>0</v>
      </c>
      <c r="R38" s="70">
        <v>0</v>
      </c>
      <c r="S38" s="10" t="s">
        <v>127</v>
      </c>
      <c r="U38" s="10" t="s">
        <v>54</v>
      </c>
      <c r="V38" s="70">
        <v>0</v>
      </c>
      <c r="W38" s="70">
        <v>0</v>
      </c>
      <c r="X38" s="70">
        <v>0</v>
      </c>
      <c r="Y38" s="70">
        <v>1</v>
      </c>
      <c r="Z38" s="70">
        <v>0</v>
      </c>
      <c r="AA38" s="70">
        <v>1</v>
      </c>
      <c r="AB38" s="70">
        <v>1</v>
      </c>
      <c r="AC38" s="70">
        <v>0</v>
      </c>
      <c r="AD38" s="70">
        <v>0</v>
      </c>
      <c r="AE38" s="70">
        <v>1</v>
      </c>
      <c r="AF38" s="70">
        <v>2</v>
      </c>
      <c r="AG38" s="70">
        <v>0</v>
      </c>
      <c r="AH38" s="70">
        <v>1</v>
      </c>
      <c r="AI38" s="70">
        <v>2</v>
      </c>
      <c r="AJ38" s="313">
        <f t="shared" si="0"/>
        <v>9</v>
      </c>
      <c r="AK38" s="318">
        <v>0.14970059880239522</v>
      </c>
      <c r="AL38" s="230">
        <v>1.5570934256055362</v>
      </c>
      <c r="AO38" s="50"/>
      <c r="AQ38" s="220"/>
      <c r="AR38" s="324"/>
      <c r="AS38" s="325"/>
      <c r="AT38" s="328"/>
    </row>
    <row r="39" spans="1:46" ht="13.5">
      <c r="A39" s="10" t="s">
        <v>14</v>
      </c>
      <c r="C39" s="10" t="s">
        <v>55</v>
      </c>
      <c r="D39" s="60">
        <v>0</v>
      </c>
      <c r="E39" s="60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1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10" t="s">
        <v>14</v>
      </c>
      <c r="U39" s="10" t="s">
        <v>55</v>
      </c>
      <c r="V39" s="60">
        <v>0</v>
      </c>
      <c r="W39" s="60">
        <v>0</v>
      </c>
      <c r="X39" s="60">
        <v>0</v>
      </c>
      <c r="Y39" s="60">
        <v>0</v>
      </c>
      <c r="Z39" s="60">
        <v>1</v>
      </c>
      <c r="AA39" s="60">
        <v>0</v>
      </c>
      <c r="AB39" s="60">
        <v>0</v>
      </c>
      <c r="AC39" s="60">
        <v>0</v>
      </c>
      <c r="AD39" s="60">
        <v>0</v>
      </c>
      <c r="AE39" s="60">
        <v>0</v>
      </c>
      <c r="AF39" s="60">
        <v>0</v>
      </c>
      <c r="AG39" s="60">
        <v>0</v>
      </c>
      <c r="AH39" s="60">
        <v>0</v>
      </c>
      <c r="AI39" s="60">
        <v>1</v>
      </c>
      <c r="AJ39" s="58">
        <f t="shared" si="0"/>
        <v>3</v>
      </c>
      <c r="AK39" s="318">
        <v>0.049900199600798396</v>
      </c>
      <c r="AL39" s="230">
        <v>0.4273504273504274</v>
      </c>
      <c r="AO39" s="50"/>
      <c r="AQ39" s="220"/>
      <c r="AR39" s="324"/>
      <c r="AS39" s="325"/>
      <c r="AT39" s="328"/>
    </row>
    <row r="40" spans="3:46" ht="13.5">
      <c r="C40" s="10" t="s">
        <v>56</v>
      </c>
      <c r="D40" s="60">
        <v>0</v>
      </c>
      <c r="E40" s="60">
        <v>0</v>
      </c>
      <c r="F40" s="60">
        <v>0</v>
      </c>
      <c r="G40" s="60">
        <v>0</v>
      </c>
      <c r="H40" s="60">
        <v>0</v>
      </c>
      <c r="I40" s="60">
        <v>0</v>
      </c>
      <c r="J40" s="60">
        <v>0</v>
      </c>
      <c r="K40" s="60">
        <v>0</v>
      </c>
      <c r="L40" s="60">
        <v>0</v>
      </c>
      <c r="M40" s="60">
        <v>1</v>
      </c>
      <c r="N40" s="60">
        <v>0</v>
      </c>
      <c r="O40" s="60">
        <v>0</v>
      </c>
      <c r="P40" s="60">
        <v>0</v>
      </c>
      <c r="Q40" s="60">
        <v>0</v>
      </c>
      <c r="R40" s="60">
        <v>0</v>
      </c>
      <c r="U40" s="10" t="s">
        <v>56</v>
      </c>
      <c r="V40" s="60">
        <v>3</v>
      </c>
      <c r="W40" s="60">
        <v>2</v>
      </c>
      <c r="X40" s="60">
        <v>1</v>
      </c>
      <c r="Y40" s="60">
        <v>2</v>
      </c>
      <c r="Z40" s="60">
        <v>4</v>
      </c>
      <c r="AA40" s="60">
        <v>4</v>
      </c>
      <c r="AB40" s="60">
        <v>4</v>
      </c>
      <c r="AC40" s="60">
        <v>3</v>
      </c>
      <c r="AD40" s="60">
        <v>6</v>
      </c>
      <c r="AE40" s="60">
        <v>4</v>
      </c>
      <c r="AF40" s="60">
        <v>10</v>
      </c>
      <c r="AG40" s="60">
        <v>6</v>
      </c>
      <c r="AH40" s="60">
        <v>4</v>
      </c>
      <c r="AI40" s="60">
        <v>3</v>
      </c>
      <c r="AJ40" s="58">
        <f t="shared" si="0"/>
        <v>57</v>
      </c>
      <c r="AK40" s="318">
        <v>0.9481037924151697</v>
      </c>
      <c r="AL40" s="230">
        <v>2.9533678756476682</v>
      </c>
      <c r="AO40" s="50"/>
      <c r="AQ40" s="220"/>
      <c r="AR40" s="324"/>
      <c r="AS40" s="325"/>
      <c r="AT40" s="328"/>
    </row>
    <row r="41" spans="3:46" ht="13.5">
      <c r="C41" s="10" t="s">
        <v>57</v>
      </c>
      <c r="D41" s="60">
        <v>0</v>
      </c>
      <c r="E41" s="60">
        <v>0</v>
      </c>
      <c r="F41" s="60">
        <v>0</v>
      </c>
      <c r="G41" s="60">
        <v>0</v>
      </c>
      <c r="H41" s="60">
        <v>1</v>
      </c>
      <c r="I41" s="60">
        <v>0</v>
      </c>
      <c r="J41" s="60">
        <v>0</v>
      </c>
      <c r="K41" s="60">
        <v>2</v>
      </c>
      <c r="L41" s="60">
        <v>0</v>
      </c>
      <c r="M41" s="60">
        <v>0</v>
      </c>
      <c r="N41" s="60">
        <v>0</v>
      </c>
      <c r="O41" s="60">
        <v>0</v>
      </c>
      <c r="P41" s="60">
        <v>0</v>
      </c>
      <c r="Q41" s="60">
        <v>1</v>
      </c>
      <c r="R41" s="60">
        <v>1</v>
      </c>
      <c r="U41" s="10" t="s">
        <v>57</v>
      </c>
      <c r="V41" s="60">
        <v>1</v>
      </c>
      <c r="W41" s="60">
        <v>0</v>
      </c>
      <c r="X41" s="60">
        <v>1</v>
      </c>
      <c r="Y41" s="60">
        <v>1</v>
      </c>
      <c r="Z41" s="60">
        <v>4</v>
      </c>
      <c r="AA41" s="60">
        <v>3</v>
      </c>
      <c r="AB41" s="60">
        <v>5</v>
      </c>
      <c r="AC41" s="60">
        <v>4</v>
      </c>
      <c r="AD41" s="60">
        <v>7</v>
      </c>
      <c r="AE41" s="60">
        <v>8</v>
      </c>
      <c r="AF41" s="60">
        <v>9</v>
      </c>
      <c r="AG41" s="60">
        <v>6</v>
      </c>
      <c r="AH41" s="60">
        <v>13</v>
      </c>
      <c r="AI41" s="60">
        <v>14</v>
      </c>
      <c r="AJ41" s="58">
        <f t="shared" si="0"/>
        <v>81</v>
      </c>
      <c r="AK41" s="318">
        <v>1.347305389221557</v>
      </c>
      <c r="AL41" s="230">
        <v>2.852112676056338</v>
      </c>
      <c r="AO41" s="50"/>
      <c r="AQ41" s="220"/>
      <c r="AR41" s="324"/>
      <c r="AS41" s="325"/>
      <c r="AT41" s="328"/>
    </row>
    <row r="42" spans="3:46" ht="13.5">
      <c r="C42" s="10" t="s">
        <v>58</v>
      </c>
      <c r="D42" s="60">
        <v>0</v>
      </c>
      <c r="E42" s="60">
        <v>0</v>
      </c>
      <c r="F42" s="60">
        <v>0</v>
      </c>
      <c r="G42" s="60">
        <v>1</v>
      </c>
      <c r="H42" s="60">
        <v>0</v>
      </c>
      <c r="I42" s="60">
        <v>0</v>
      </c>
      <c r="J42" s="60">
        <v>0</v>
      </c>
      <c r="K42" s="60">
        <v>0</v>
      </c>
      <c r="L42" s="60">
        <v>1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1</v>
      </c>
      <c r="U42" s="10" t="s">
        <v>58</v>
      </c>
      <c r="V42" s="60">
        <v>1</v>
      </c>
      <c r="W42" s="60">
        <v>1</v>
      </c>
      <c r="X42" s="60">
        <v>1</v>
      </c>
      <c r="Y42" s="60">
        <v>0</v>
      </c>
      <c r="Z42" s="60">
        <v>0</v>
      </c>
      <c r="AA42" s="60">
        <v>0</v>
      </c>
      <c r="AB42" s="60">
        <v>1</v>
      </c>
      <c r="AC42" s="60">
        <v>0</v>
      </c>
      <c r="AD42" s="60">
        <v>1</v>
      </c>
      <c r="AE42" s="60">
        <v>1</v>
      </c>
      <c r="AF42" s="60">
        <v>2</v>
      </c>
      <c r="AG42" s="60">
        <v>3</v>
      </c>
      <c r="AH42" s="60">
        <v>1</v>
      </c>
      <c r="AI42" s="60">
        <v>1</v>
      </c>
      <c r="AJ42" s="58">
        <f t="shared" si="0"/>
        <v>16</v>
      </c>
      <c r="AK42" s="318">
        <v>0.2661343978709248</v>
      </c>
      <c r="AL42" s="230">
        <v>1.1267605633802817</v>
      </c>
      <c r="AO42" s="50"/>
      <c r="AQ42" s="220"/>
      <c r="AR42" s="324"/>
      <c r="AS42" s="325"/>
      <c r="AT42" s="328"/>
    </row>
    <row r="43" spans="3:46" ht="13.5">
      <c r="C43" s="10" t="s">
        <v>59</v>
      </c>
      <c r="D43" s="60">
        <v>0</v>
      </c>
      <c r="E43" s="60">
        <v>0</v>
      </c>
      <c r="F43" s="60">
        <v>0</v>
      </c>
      <c r="G43" s="60">
        <v>0</v>
      </c>
      <c r="H43" s="60">
        <v>1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1</v>
      </c>
      <c r="U43" s="10" t="s">
        <v>59</v>
      </c>
      <c r="V43" s="60">
        <v>0</v>
      </c>
      <c r="W43" s="60">
        <v>0</v>
      </c>
      <c r="X43" s="60">
        <v>0</v>
      </c>
      <c r="Y43" s="60">
        <v>2</v>
      </c>
      <c r="Z43" s="60">
        <v>2</v>
      </c>
      <c r="AA43" s="60">
        <v>1</v>
      </c>
      <c r="AB43" s="60">
        <v>0</v>
      </c>
      <c r="AC43" s="60">
        <v>2</v>
      </c>
      <c r="AD43" s="60">
        <v>1</v>
      </c>
      <c r="AE43" s="60">
        <v>0</v>
      </c>
      <c r="AF43" s="60">
        <v>4</v>
      </c>
      <c r="AG43" s="60">
        <v>0</v>
      </c>
      <c r="AH43" s="60">
        <v>3</v>
      </c>
      <c r="AI43" s="60">
        <v>1</v>
      </c>
      <c r="AJ43" s="58">
        <f t="shared" si="0"/>
        <v>18</v>
      </c>
      <c r="AK43" s="318">
        <v>0.29940119760479045</v>
      </c>
      <c r="AL43" s="230">
        <v>2.3376623376623376</v>
      </c>
      <c r="AO43" s="50"/>
      <c r="AQ43" s="220"/>
      <c r="AR43" s="324"/>
      <c r="AS43" s="325"/>
      <c r="AT43" s="328"/>
    </row>
    <row r="44" spans="3:46" ht="13.5">
      <c r="C44" s="10" t="s">
        <v>60</v>
      </c>
      <c r="D44" s="60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U44" s="10" t="s">
        <v>60</v>
      </c>
      <c r="V44" s="60">
        <v>0</v>
      </c>
      <c r="W44" s="60">
        <v>0</v>
      </c>
      <c r="X44" s="60">
        <v>0</v>
      </c>
      <c r="Y44" s="60">
        <v>0</v>
      </c>
      <c r="Z44" s="60">
        <v>3</v>
      </c>
      <c r="AA44" s="60">
        <v>3</v>
      </c>
      <c r="AB44" s="60">
        <v>4</v>
      </c>
      <c r="AC44" s="60">
        <v>2</v>
      </c>
      <c r="AD44" s="60">
        <v>3</v>
      </c>
      <c r="AE44" s="60">
        <v>0</v>
      </c>
      <c r="AF44" s="60">
        <v>2</v>
      </c>
      <c r="AG44" s="60">
        <v>5</v>
      </c>
      <c r="AH44" s="60">
        <v>3</v>
      </c>
      <c r="AI44" s="60">
        <v>4</v>
      </c>
      <c r="AJ44" s="58">
        <f t="shared" si="0"/>
        <v>29</v>
      </c>
      <c r="AK44" s="318">
        <v>0.4823685961410512</v>
      </c>
      <c r="AL44" s="230">
        <v>2.9441624365482233</v>
      </c>
      <c r="AO44" s="50"/>
      <c r="AQ44" s="220"/>
      <c r="AR44" s="324"/>
      <c r="AS44" s="325"/>
      <c r="AT44" s="328"/>
    </row>
    <row r="45" spans="3:46" ht="13.5">
      <c r="C45" s="10" t="s">
        <v>61</v>
      </c>
      <c r="D45" s="60">
        <v>0</v>
      </c>
      <c r="E45" s="60">
        <v>0</v>
      </c>
      <c r="F45" s="60">
        <v>0</v>
      </c>
      <c r="G45" s="60">
        <v>0</v>
      </c>
      <c r="H45" s="60">
        <v>0</v>
      </c>
      <c r="I45" s="60">
        <v>0</v>
      </c>
      <c r="J45" s="60">
        <v>0</v>
      </c>
      <c r="K45" s="60">
        <v>0</v>
      </c>
      <c r="L45" s="60">
        <v>3</v>
      </c>
      <c r="M45" s="60">
        <v>0</v>
      </c>
      <c r="N45" s="60">
        <v>1</v>
      </c>
      <c r="O45" s="60">
        <v>0</v>
      </c>
      <c r="P45" s="60">
        <v>1</v>
      </c>
      <c r="Q45" s="60">
        <v>1</v>
      </c>
      <c r="R45" s="60">
        <v>0</v>
      </c>
      <c r="U45" s="10" t="s">
        <v>61</v>
      </c>
      <c r="V45" s="60">
        <v>2</v>
      </c>
      <c r="W45" s="60">
        <v>1</v>
      </c>
      <c r="X45" s="60">
        <v>2</v>
      </c>
      <c r="Y45" s="60">
        <v>4</v>
      </c>
      <c r="Z45" s="60">
        <v>3</v>
      </c>
      <c r="AA45" s="60">
        <v>2</v>
      </c>
      <c r="AB45" s="60">
        <v>1</v>
      </c>
      <c r="AC45" s="60">
        <v>7</v>
      </c>
      <c r="AD45" s="60">
        <v>3</v>
      </c>
      <c r="AE45" s="60">
        <v>1</v>
      </c>
      <c r="AF45" s="60">
        <v>2</v>
      </c>
      <c r="AG45" s="60">
        <v>4</v>
      </c>
      <c r="AH45" s="60">
        <v>6</v>
      </c>
      <c r="AI45" s="60">
        <v>3</v>
      </c>
      <c r="AJ45" s="58">
        <f t="shared" si="0"/>
        <v>47</v>
      </c>
      <c r="AK45" s="318">
        <v>0.7817697937458417</v>
      </c>
      <c r="AL45" s="230">
        <v>3.3451957295373664</v>
      </c>
      <c r="AO45" s="50"/>
      <c r="AQ45" s="220"/>
      <c r="AR45" s="324"/>
      <c r="AS45" s="325"/>
      <c r="AT45" s="328"/>
    </row>
    <row r="46" spans="1:46" ht="13.5">
      <c r="A46" s="25"/>
      <c r="B46" s="25"/>
      <c r="C46" s="23" t="s">
        <v>62</v>
      </c>
      <c r="D46" s="69">
        <v>0</v>
      </c>
      <c r="E46" s="69">
        <v>0</v>
      </c>
      <c r="F46" s="69">
        <v>0</v>
      </c>
      <c r="G46" s="69">
        <v>0</v>
      </c>
      <c r="H46" s="69">
        <v>0</v>
      </c>
      <c r="I46" s="69">
        <v>0</v>
      </c>
      <c r="J46" s="69">
        <v>0</v>
      </c>
      <c r="K46" s="69">
        <v>0</v>
      </c>
      <c r="L46" s="69">
        <v>0</v>
      </c>
      <c r="M46" s="69">
        <v>1</v>
      </c>
      <c r="N46" s="69">
        <v>0</v>
      </c>
      <c r="O46" s="69">
        <v>0</v>
      </c>
      <c r="P46" s="69">
        <v>0</v>
      </c>
      <c r="Q46" s="69">
        <v>0</v>
      </c>
      <c r="R46" s="69">
        <v>2</v>
      </c>
      <c r="S46" s="25"/>
      <c r="T46" s="25"/>
      <c r="U46" s="23" t="s">
        <v>62</v>
      </c>
      <c r="V46" s="69">
        <v>0</v>
      </c>
      <c r="W46" s="69">
        <v>1</v>
      </c>
      <c r="X46" s="69">
        <v>0</v>
      </c>
      <c r="Y46" s="69">
        <v>1</v>
      </c>
      <c r="Z46" s="69">
        <v>1</v>
      </c>
      <c r="AA46" s="69">
        <v>1</v>
      </c>
      <c r="AB46" s="69">
        <v>1</v>
      </c>
      <c r="AC46" s="69">
        <v>2</v>
      </c>
      <c r="AD46" s="69">
        <v>1</v>
      </c>
      <c r="AE46" s="69">
        <v>1</v>
      </c>
      <c r="AF46" s="69">
        <v>0</v>
      </c>
      <c r="AG46" s="69">
        <v>2</v>
      </c>
      <c r="AH46" s="69">
        <v>2</v>
      </c>
      <c r="AI46" s="69">
        <v>0</v>
      </c>
      <c r="AJ46" s="205">
        <f t="shared" si="0"/>
        <v>16</v>
      </c>
      <c r="AK46" s="294">
        <v>0.2661343978709248</v>
      </c>
      <c r="AL46" s="237">
        <v>2.1476510067114094</v>
      </c>
      <c r="AO46" s="50"/>
      <c r="AQ46" s="220"/>
      <c r="AR46" s="324"/>
      <c r="AS46" s="325"/>
      <c r="AT46" s="328"/>
    </row>
    <row r="47" spans="1:46" ht="13.5">
      <c r="A47" s="23"/>
      <c r="B47" s="23"/>
      <c r="C47" s="30" t="s">
        <v>122</v>
      </c>
      <c r="D47" s="74">
        <v>0</v>
      </c>
      <c r="E47" s="74">
        <v>0</v>
      </c>
      <c r="F47" s="74">
        <v>0</v>
      </c>
      <c r="G47" s="74">
        <v>1</v>
      </c>
      <c r="H47" s="74">
        <v>2</v>
      </c>
      <c r="I47" s="74">
        <v>0</v>
      </c>
      <c r="J47" s="74">
        <v>0</v>
      </c>
      <c r="K47" s="74">
        <v>2</v>
      </c>
      <c r="L47" s="74">
        <v>5</v>
      </c>
      <c r="M47" s="74">
        <v>2</v>
      </c>
      <c r="N47" s="74">
        <v>1</v>
      </c>
      <c r="O47" s="74">
        <v>0</v>
      </c>
      <c r="P47" s="74">
        <v>1</v>
      </c>
      <c r="Q47" s="74">
        <v>2</v>
      </c>
      <c r="R47" s="74">
        <v>5</v>
      </c>
      <c r="S47" s="23"/>
      <c r="T47" s="23"/>
      <c r="U47" s="30" t="s">
        <v>122</v>
      </c>
      <c r="V47" s="74">
        <v>7</v>
      </c>
      <c r="W47" s="74">
        <v>5</v>
      </c>
      <c r="X47" s="74">
        <v>5</v>
      </c>
      <c r="Y47" s="74">
        <v>11</v>
      </c>
      <c r="Z47" s="74">
        <v>18</v>
      </c>
      <c r="AA47" s="74">
        <v>15</v>
      </c>
      <c r="AB47" s="74">
        <v>17</v>
      </c>
      <c r="AC47" s="74">
        <v>20</v>
      </c>
      <c r="AD47" s="74">
        <v>22</v>
      </c>
      <c r="AE47" s="74">
        <v>16</v>
      </c>
      <c r="AF47" s="74">
        <v>31</v>
      </c>
      <c r="AG47" s="74">
        <f>SUM(AG38:AG46)</f>
        <v>26</v>
      </c>
      <c r="AH47" s="74">
        <f>SUM(AH38:AH46)</f>
        <v>33</v>
      </c>
      <c r="AI47" s="74">
        <v>29</v>
      </c>
      <c r="AJ47" s="74">
        <f t="shared" si="0"/>
        <v>276</v>
      </c>
      <c r="AK47" s="231">
        <v>4.590818363273453</v>
      </c>
      <c r="AL47" s="232">
        <v>2.426373626373626</v>
      </c>
      <c r="AM47" s="50"/>
      <c r="AO47" s="50"/>
      <c r="AQ47" s="220"/>
      <c r="AR47" s="324"/>
      <c r="AS47" s="326"/>
      <c r="AT47" s="328"/>
    </row>
    <row r="48" spans="1:51" s="71" customFormat="1" ht="13.5">
      <c r="A48" s="25" t="s">
        <v>128</v>
      </c>
      <c r="B48" s="25"/>
      <c r="C48" s="25" t="s">
        <v>63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2</v>
      </c>
      <c r="K48" s="17">
        <v>1</v>
      </c>
      <c r="L48" s="17">
        <v>2</v>
      </c>
      <c r="M48" s="17">
        <v>1</v>
      </c>
      <c r="N48" s="17">
        <v>0</v>
      </c>
      <c r="O48" s="17">
        <v>3</v>
      </c>
      <c r="P48" s="17">
        <v>5</v>
      </c>
      <c r="Q48" s="17">
        <v>2</v>
      </c>
      <c r="R48" s="17">
        <v>3</v>
      </c>
      <c r="S48" s="25" t="s">
        <v>128</v>
      </c>
      <c r="T48" s="25"/>
      <c r="U48" s="25" t="s">
        <v>63</v>
      </c>
      <c r="V48" s="17">
        <v>3</v>
      </c>
      <c r="W48" s="17">
        <v>5</v>
      </c>
      <c r="X48" s="17">
        <v>2</v>
      </c>
      <c r="Y48" s="17">
        <v>5</v>
      </c>
      <c r="Z48" s="17">
        <v>7</v>
      </c>
      <c r="AA48" s="17">
        <v>8</v>
      </c>
      <c r="AB48" s="17">
        <v>13</v>
      </c>
      <c r="AC48" s="17">
        <v>11</v>
      </c>
      <c r="AD48" s="17">
        <v>12</v>
      </c>
      <c r="AE48" s="70">
        <v>19</v>
      </c>
      <c r="AF48" s="70">
        <v>22</v>
      </c>
      <c r="AG48" s="70">
        <v>19</v>
      </c>
      <c r="AH48" s="70">
        <v>17</v>
      </c>
      <c r="AI48" s="70">
        <v>16</v>
      </c>
      <c r="AJ48" s="313">
        <f t="shared" si="0"/>
        <v>178</v>
      </c>
      <c r="AK48" s="318">
        <v>2.9607451763140387</v>
      </c>
      <c r="AL48" s="230">
        <v>3.4970530451866404</v>
      </c>
      <c r="AM48" s="3"/>
      <c r="AN48" s="3"/>
      <c r="AO48" s="50"/>
      <c r="AP48" s="270"/>
      <c r="AQ48" s="220"/>
      <c r="AR48" s="324"/>
      <c r="AS48" s="325"/>
      <c r="AT48" s="328"/>
      <c r="AU48" s="3"/>
      <c r="AV48" s="3"/>
      <c r="AW48" s="3"/>
      <c r="AX48" s="3"/>
      <c r="AY48" s="3"/>
    </row>
    <row r="49" spans="3:46" ht="13.5">
      <c r="C49" s="10" t="s">
        <v>64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1</v>
      </c>
      <c r="O49" s="7">
        <v>0</v>
      </c>
      <c r="P49" s="7">
        <v>0</v>
      </c>
      <c r="Q49" s="7">
        <v>0</v>
      </c>
      <c r="R49" s="7">
        <v>0</v>
      </c>
      <c r="U49" s="10" t="s">
        <v>64</v>
      </c>
      <c r="V49" s="7">
        <v>0</v>
      </c>
      <c r="W49" s="7">
        <v>0</v>
      </c>
      <c r="X49" s="7">
        <v>1</v>
      </c>
      <c r="Y49" s="7">
        <v>1</v>
      </c>
      <c r="Z49" s="7">
        <v>0</v>
      </c>
      <c r="AA49" s="7">
        <v>0</v>
      </c>
      <c r="AB49" s="7">
        <v>0</v>
      </c>
      <c r="AC49" s="7">
        <v>1</v>
      </c>
      <c r="AD49" s="7">
        <v>0</v>
      </c>
      <c r="AE49" s="60">
        <v>3</v>
      </c>
      <c r="AF49" s="60">
        <v>1</v>
      </c>
      <c r="AG49" s="60">
        <v>3</v>
      </c>
      <c r="AH49" s="60">
        <v>0</v>
      </c>
      <c r="AI49" s="60">
        <v>0</v>
      </c>
      <c r="AJ49" s="58">
        <f t="shared" si="0"/>
        <v>11</v>
      </c>
      <c r="AK49" s="318">
        <v>0.18296739853626082</v>
      </c>
      <c r="AL49" s="230">
        <v>1.3095238095238095</v>
      </c>
      <c r="AO49" s="50"/>
      <c r="AQ49" s="220"/>
      <c r="AR49" s="324"/>
      <c r="AS49" s="325"/>
      <c r="AT49" s="328"/>
    </row>
    <row r="50" spans="3:46" ht="13.5">
      <c r="C50" s="10" t="s">
        <v>65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1</v>
      </c>
      <c r="N50" s="7">
        <v>0</v>
      </c>
      <c r="O50" s="7">
        <v>0</v>
      </c>
      <c r="P50" s="7">
        <v>1</v>
      </c>
      <c r="Q50" s="7">
        <v>1</v>
      </c>
      <c r="R50" s="7">
        <v>0</v>
      </c>
      <c r="U50" s="10" t="s">
        <v>65</v>
      </c>
      <c r="V50" s="7">
        <v>0</v>
      </c>
      <c r="W50" s="7">
        <v>2</v>
      </c>
      <c r="X50" s="7">
        <v>0</v>
      </c>
      <c r="Y50" s="7">
        <v>1</v>
      </c>
      <c r="Z50" s="7">
        <v>1</v>
      </c>
      <c r="AA50" s="7">
        <v>1</v>
      </c>
      <c r="AB50" s="7">
        <v>0</v>
      </c>
      <c r="AC50" s="7">
        <v>2</v>
      </c>
      <c r="AD50" s="7">
        <v>3</v>
      </c>
      <c r="AE50" s="60">
        <v>2</v>
      </c>
      <c r="AF50" s="60">
        <v>1</v>
      </c>
      <c r="AG50" s="60">
        <v>2</v>
      </c>
      <c r="AH50" s="60">
        <v>2</v>
      </c>
      <c r="AI50" s="60">
        <v>2</v>
      </c>
      <c r="AJ50" s="58">
        <f t="shared" si="0"/>
        <v>22</v>
      </c>
      <c r="AK50" s="318">
        <v>0.36593479707252163</v>
      </c>
      <c r="AL50" s="230">
        <v>1.5748031496062993</v>
      </c>
      <c r="AO50" s="50"/>
      <c r="AQ50" s="220"/>
      <c r="AR50" s="324"/>
      <c r="AS50" s="325"/>
      <c r="AT50" s="328"/>
    </row>
    <row r="51" spans="3:46" ht="13.5">
      <c r="C51" s="10" t="s">
        <v>66</v>
      </c>
      <c r="D51" s="7">
        <v>0</v>
      </c>
      <c r="E51" s="7">
        <v>1</v>
      </c>
      <c r="F51" s="7">
        <v>0</v>
      </c>
      <c r="G51" s="7">
        <v>0</v>
      </c>
      <c r="H51" s="7">
        <v>0</v>
      </c>
      <c r="I51" s="7">
        <v>0</v>
      </c>
      <c r="J51" s="7">
        <v>1</v>
      </c>
      <c r="K51" s="7">
        <v>0</v>
      </c>
      <c r="L51" s="7">
        <v>1</v>
      </c>
      <c r="M51" s="7">
        <v>0</v>
      </c>
      <c r="N51" s="7">
        <v>0</v>
      </c>
      <c r="O51" s="7">
        <v>1</v>
      </c>
      <c r="P51" s="7">
        <v>0</v>
      </c>
      <c r="Q51" s="7">
        <v>1</v>
      </c>
      <c r="R51" s="7">
        <v>1</v>
      </c>
      <c r="U51" s="10" t="s">
        <v>66</v>
      </c>
      <c r="V51" s="7">
        <v>1</v>
      </c>
      <c r="W51" s="7">
        <v>1</v>
      </c>
      <c r="X51" s="7">
        <v>0</v>
      </c>
      <c r="Y51" s="7">
        <v>2</v>
      </c>
      <c r="Z51" s="7">
        <v>0</v>
      </c>
      <c r="AA51" s="7">
        <v>1</v>
      </c>
      <c r="AB51" s="7">
        <v>2</v>
      </c>
      <c r="AC51" s="7">
        <v>6</v>
      </c>
      <c r="AD51" s="7">
        <v>5</v>
      </c>
      <c r="AE51" s="60">
        <v>7</v>
      </c>
      <c r="AF51" s="60">
        <v>4</v>
      </c>
      <c r="AG51" s="60">
        <v>5</v>
      </c>
      <c r="AH51" s="60">
        <v>3</v>
      </c>
      <c r="AI51" s="60">
        <v>2</v>
      </c>
      <c r="AJ51" s="58">
        <f t="shared" si="0"/>
        <v>45</v>
      </c>
      <c r="AK51" s="318">
        <v>0.7485029940119761</v>
      </c>
      <c r="AL51" s="230">
        <v>2.498611882287618</v>
      </c>
      <c r="AO51" s="50"/>
      <c r="AQ51" s="220"/>
      <c r="AR51" s="324"/>
      <c r="AS51" s="325"/>
      <c r="AT51" s="328"/>
    </row>
    <row r="52" spans="1:51" s="71" customFormat="1" ht="13.5">
      <c r="A52" s="25"/>
      <c r="B52" s="25"/>
      <c r="C52" s="25" t="s">
        <v>67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1</v>
      </c>
      <c r="Q52" s="7">
        <v>1</v>
      </c>
      <c r="R52" s="7">
        <v>0</v>
      </c>
      <c r="S52" s="25"/>
      <c r="T52" s="25"/>
      <c r="U52" s="25" t="s">
        <v>67</v>
      </c>
      <c r="V52" s="7">
        <v>2</v>
      </c>
      <c r="W52" s="7">
        <v>0</v>
      </c>
      <c r="X52" s="7">
        <v>0</v>
      </c>
      <c r="Y52" s="7">
        <v>1</v>
      </c>
      <c r="Z52" s="7">
        <v>2</v>
      </c>
      <c r="AA52" s="7">
        <v>0</v>
      </c>
      <c r="AB52" s="7">
        <v>1</v>
      </c>
      <c r="AC52" s="7">
        <v>0</v>
      </c>
      <c r="AD52" s="7">
        <v>2</v>
      </c>
      <c r="AE52" s="60">
        <v>2</v>
      </c>
      <c r="AF52" s="60">
        <v>1</v>
      </c>
      <c r="AG52" s="60">
        <v>3</v>
      </c>
      <c r="AH52" s="60">
        <v>2</v>
      </c>
      <c r="AI52" s="60">
        <v>4</v>
      </c>
      <c r="AJ52" s="58">
        <f t="shared" si="0"/>
        <v>22</v>
      </c>
      <c r="AK52" s="318">
        <v>0.36593479707252163</v>
      </c>
      <c r="AL52" s="230">
        <v>1.8675721561969438</v>
      </c>
      <c r="AM52" s="3"/>
      <c r="AN52" s="3"/>
      <c r="AO52" s="50"/>
      <c r="AP52" s="270"/>
      <c r="AQ52" s="220"/>
      <c r="AR52" s="324"/>
      <c r="AS52" s="325"/>
      <c r="AT52" s="328"/>
      <c r="AU52" s="3"/>
      <c r="AV52" s="3"/>
      <c r="AW52" s="3"/>
      <c r="AX52" s="3"/>
      <c r="AY52" s="3"/>
    </row>
    <row r="53" spans="3:46" ht="13.5">
      <c r="C53" s="10" t="s">
        <v>68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1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U53" s="10" t="s">
        <v>68</v>
      </c>
      <c r="V53" s="7">
        <v>0</v>
      </c>
      <c r="W53" s="7">
        <v>2</v>
      </c>
      <c r="X53" s="7">
        <v>1</v>
      </c>
      <c r="Y53" s="7">
        <v>1</v>
      </c>
      <c r="Z53" s="7">
        <v>2</v>
      </c>
      <c r="AA53" s="7">
        <v>2</v>
      </c>
      <c r="AB53" s="7">
        <v>1</v>
      </c>
      <c r="AC53" s="7">
        <v>1</v>
      </c>
      <c r="AD53" s="7">
        <v>0</v>
      </c>
      <c r="AE53" s="60">
        <v>2</v>
      </c>
      <c r="AF53" s="60">
        <v>3</v>
      </c>
      <c r="AG53" s="60">
        <v>5</v>
      </c>
      <c r="AH53" s="60">
        <v>1</v>
      </c>
      <c r="AI53" s="60">
        <v>4</v>
      </c>
      <c r="AJ53" s="58">
        <f t="shared" si="0"/>
        <v>26</v>
      </c>
      <c r="AK53" s="318">
        <v>0.4324683965402528</v>
      </c>
      <c r="AL53" s="230">
        <v>2.3214285714285716</v>
      </c>
      <c r="AO53" s="50"/>
      <c r="AQ53" s="220"/>
      <c r="AR53" s="324"/>
      <c r="AS53" s="325"/>
      <c r="AT53" s="328"/>
    </row>
    <row r="54" spans="1:46" ht="13.5">
      <c r="A54" s="25"/>
      <c r="B54" s="25"/>
      <c r="C54" s="25" t="s">
        <v>69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1</v>
      </c>
      <c r="N54" s="7">
        <v>1</v>
      </c>
      <c r="O54" s="7">
        <v>1</v>
      </c>
      <c r="P54" s="7">
        <v>2</v>
      </c>
      <c r="Q54" s="7">
        <v>0</v>
      </c>
      <c r="R54" s="7">
        <v>1</v>
      </c>
      <c r="S54" s="25"/>
      <c r="T54" s="25"/>
      <c r="U54" s="25" t="s">
        <v>69</v>
      </c>
      <c r="V54" s="7">
        <v>1</v>
      </c>
      <c r="W54" s="7">
        <v>0</v>
      </c>
      <c r="X54" s="7">
        <v>0</v>
      </c>
      <c r="Y54" s="7">
        <v>1</v>
      </c>
      <c r="Z54" s="7">
        <v>2</v>
      </c>
      <c r="AA54" s="7">
        <v>4</v>
      </c>
      <c r="AB54" s="7">
        <v>3</v>
      </c>
      <c r="AC54" s="7">
        <v>3</v>
      </c>
      <c r="AD54" s="7">
        <v>2</v>
      </c>
      <c r="AE54" s="60">
        <v>3</v>
      </c>
      <c r="AF54" s="60">
        <v>6</v>
      </c>
      <c r="AG54" s="60">
        <v>6</v>
      </c>
      <c r="AH54" s="60">
        <v>3</v>
      </c>
      <c r="AI54" s="60">
        <v>5</v>
      </c>
      <c r="AJ54" s="58">
        <f t="shared" si="0"/>
        <v>45</v>
      </c>
      <c r="AK54" s="318">
        <v>0.7485029940119761</v>
      </c>
      <c r="AL54" s="230">
        <v>2.6785714285714284</v>
      </c>
      <c r="AO54" s="50"/>
      <c r="AQ54" s="220"/>
      <c r="AR54" s="324"/>
      <c r="AS54" s="325"/>
      <c r="AT54" s="328"/>
    </row>
    <row r="55" spans="1:46" ht="13.5">
      <c r="A55" s="25"/>
      <c r="B55" s="25"/>
      <c r="C55" s="23" t="s">
        <v>70</v>
      </c>
      <c r="D55" s="16">
        <v>0</v>
      </c>
      <c r="E55" s="16">
        <v>0</v>
      </c>
      <c r="F55" s="16">
        <v>1</v>
      </c>
      <c r="G55" s="16">
        <v>1</v>
      </c>
      <c r="H55" s="16">
        <v>0</v>
      </c>
      <c r="I55" s="16">
        <v>0</v>
      </c>
      <c r="J55" s="16">
        <v>1</v>
      </c>
      <c r="K55" s="16">
        <v>1</v>
      </c>
      <c r="L55" s="16">
        <v>0</v>
      </c>
      <c r="M55" s="16">
        <v>2</v>
      </c>
      <c r="N55" s="16">
        <v>1</v>
      </c>
      <c r="O55" s="16">
        <v>1</v>
      </c>
      <c r="P55" s="16">
        <v>0</v>
      </c>
      <c r="Q55" s="16">
        <v>0</v>
      </c>
      <c r="R55" s="16">
        <v>3</v>
      </c>
      <c r="S55" s="25"/>
      <c r="T55" s="25"/>
      <c r="U55" s="23" t="s">
        <v>70</v>
      </c>
      <c r="V55" s="16">
        <v>6</v>
      </c>
      <c r="W55" s="16">
        <v>4</v>
      </c>
      <c r="X55" s="16">
        <v>5</v>
      </c>
      <c r="Y55" s="16">
        <v>4</v>
      </c>
      <c r="Z55" s="16">
        <v>1</v>
      </c>
      <c r="AA55" s="16">
        <v>2</v>
      </c>
      <c r="AB55" s="16">
        <v>2</v>
      </c>
      <c r="AC55" s="16">
        <v>7</v>
      </c>
      <c r="AD55" s="16">
        <v>7</v>
      </c>
      <c r="AE55" s="69">
        <v>7</v>
      </c>
      <c r="AF55" s="69">
        <v>3</v>
      </c>
      <c r="AG55" s="69">
        <v>11</v>
      </c>
      <c r="AH55" s="69">
        <v>7</v>
      </c>
      <c r="AI55" s="69">
        <v>8</v>
      </c>
      <c r="AJ55" s="205">
        <f t="shared" si="0"/>
        <v>85</v>
      </c>
      <c r="AK55" s="294">
        <v>1.4138389886892881</v>
      </c>
      <c r="AL55" s="237">
        <v>6.007067137809187</v>
      </c>
      <c r="AO55" s="50"/>
      <c r="AQ55" s="220"/>
      <c r="AR55" s="324"/>
      <c r="AS55" s="325"/>
      <c r="AT55" s="328"/>
    </row>
    <row r="56" spans="1:46" ht="14.25" thickBot="1">
      <c r="A56" s="23"/>
      <c r="B56" s="23"/>
      <c r="C56" s="30" t="s">
        <v>122</v>
      </c>
      <c r="D56" s="73">
        <v>0</v>
      </c>
      <c r="E56" s="73">
        <v>1</v>
      </c>
      <c r="F56" s="73">
        <v>1</v>
      </c>
      <c r="G56" s="73">
        <v>1</v>
      </c>
      <c r="H56" s="73">
        <v>0</v>
      </c>
      <c r="I56" s="73">
        <v>0</v>
      </c>
      <c r="J56" s="73">
        <v>4</v>
      </c>
      <c r="K56" s="73">
        <v>2</v>
      </c>
      <c r="L56" s="73">
        <v>4</v>
      </c>
      <c r="M56" s="73">
        <v>5</v>
      </c>
      <c r="N56" s="73">
        <v>3</v>
      </c>
      <c r="O56" s="73">
        <v>6</v>
      </c>
      <c r="P56" s="73">
        <v>9</v>
      </c>
      <c r="Q56" s="73">
        <v>5</v>
      </c>
      <c r="R56" s="73">
        <v>8</v>
      </c>
      <c r="S56" s="23"/>
      <c r="T56" s="23"/>
      <c r="U56" s="30" t="s">
        <v>122</v>
      </c>
      <c r="V56" s="73">
        <v>13</v>
      </c>
      <c r="W56" s="73">
        <v>14</v>
      </c>
      <c r="X56" s="73">
        <v>9</v>
      </c>
      <c r="Y56" s="73">
        <v>16</v>
      </c>
      <c r="Z56" s="73">
        <v>15</v>
      </c>
      <c r="AA56" s="73">
        <v>18</v>
      </c>
      <c r="AB56" s="73">
        <v>22</v>
      </c>
      <c r="AC56" s="73">
        <v>31</v>
      </c>
      <c r="AD56" s="73">
        <v>31</v>
      </c>
      <c r="AE56" s="73">
        <v>45</v>
      </c>
      <c r="AF56" s="74">
        <v>41</v>
      </c>
      <c r="AG56" s="74">
        <f>SUM(AG48:AG55)</f>
        <v>54</v>
      </c>
      <c r="AH56" s="74">
        <f>SUM(AH48:AH55)</f>
        <v>35</v>
      </c>
      <c r="AI56" s="74">
        <v>41</v>
      </c>
      <c r="AJ56" s="74">
        <f t="shared" si="0"/>
        <v>434</v>
      </c>
      <c r="AK56" s="229">
        <v>7.218895542248836</v>
      </c>
      <c r="AL56" s="238">
        <v>2.9887748777632392</v>
      </c>
      <c r="AM56" s="50"/>
      <c r="AO56" s="50"/>
      <c r="AQ56" s="220"/>
      <c r="AR56"/>
      <c r="AS56" s="327"/>
      <c r="AT56" s="328"/>
    </row>
    <row r="57" spans="1:46" ht="13.5">
      <c r="A57" s="56" t="s">
        <v>8</v>
      </c>
      <c r="B57" s="56"/>
      <c r="C57" s="56"/>
      <c r="D57" s="72">
        <v>0</v>
      </c>
      <c r="E57" s="72">
        <v>0</v>
      </c>
      <c r="F57" s="72">
        <v>0</v>
      </c>
      <c r="G57" s="72">
        <v>0</v>
      </c>
      <c r="H57" s="72">
        <v>0</v>
      </c>
      <c r="I57" s="72">
        <v>0</v>
      </c>
      <c r="J57" s="72">
        <v>0</v>
      </c>
      <c r="K57" s="72">
        <v>0</v>
      </c>
      <c r="L57" s="72">
        <v>0</v>
      </c>
      <c r="M57" s="72">
        <v>0</v>
      </c>
      <c r="N57" s="72">
        <v>0</v>
      </c>
      <c r="O57" s="72">
        <v>0</v>
      </c>
      <c r="P57" s="72">
        <v>0</v>
      </c>
      <c r="Q57" s="72">
        <v>0</v>
      </c>
      <c r="R57" s="72">
        <v>0</v>
      </c>
      <c r="S57" s="56" t="s">
        <v>8</v>
      </c>
      <c r="T57" s="56"/>
      <c r="U57" s="56"/>
      <c r="V57" s="72">
        <v>0</v>
      </c>
      <c r="W57" s="72">
        <v>0</v>
      </c>
      <c r="X57" s="72">
        <v>0</v>
      </c>
      <c r="Y57" s="72">
        <v>0</v>
      </c>
      <c r="Z57" s="72">
        <v>0</v>
      </c>
      <c r="AA57" s="72">
        <v>0</v>
      </c>
      <c r="AB57" s="72">
        <v>0</v>
      </c>
      <c r="AC57" s="72">
        <v>0</v>
      </c>
      <c r="AD57" s="72">
        <v>0</v>
      </c>
      <c r="AE57" s="217">
        <v>0</v>
      </c>
      <c r="AF57" s="217">
        <v>0</v>
      </c>
      <c r="AG57" s="217">
        <v>0</v>
      </c>
      <c r="AH57" s="217">
        <v>0</v>
      </c>
      <c r="AI57" s="217">
        <v>0</v>
      </c>
      <c r="AJ57" s="322">
        <f t="shared" si="0"/>
        <v>0</v>
      </c>
      <c r="AK57" s="323">
        <v>0</v>
      </c>
      <c r="AL57" s="239"/>
      <c r="AO57" s="50"/>
      <c r="AQ57" s="220"/>
      <c r="AT57" s="328"/>
    </row>
    <row r="58" spans="1:46" ht="14.25" thickBot="1">
      <c r="A58" s="68" t="s">
        <v>16</v>
      </c>
      <c r="B58" s="68"/>
      <c r="C58" s="68"/>
      <c r="D58" s="39">
        <v>5</v>
      </c>
      <c r="E58" s="39">
        <v>3</v>
      </c>
      <c r="F58" s="39">
        <v>9</v>
      </c>
      <c r="G58" s="39">
        <v>11</v>
      </c>
      <c r="H58" s="39">
        <v>17</v>
      </c>
      <c r="I58" s="39">
        <v>21</v>
      </c>
      <c r="J58" s="39">
        <v>24</v>
      </c>
      <c r="K58" s="39">
        <v>37</v>
      </c>
      <c r="L58" s="39">
        <v>58</v>
      </c>
      <c r="M58" s="39">
        <v>100</v>
      </c>
      <c r="N58" s="39">
        <v>119</v>
      </c>
      <c r="O58" s="39">
        <v>171</v>
      </c>
      <c r="P58" s="39">
        <v>182</v>
      </c>
      <c r="Q58" s="39">
        <v>168</v>
      </c>
      <c r="R58" s="39">
        <v>224</v>
      </c>
      <c r="S58" s="68" t="s">
        <v>16</v>
      </c>
      <c r="T58" s="68"/>
      <c r="U58" s="68"/>
      <c r="V58" s="39">
        <v>260</v>
      </c>
      <c r="W58" s="39">
        <v>245</v>
      </c>
      <c r="X58" s="39">
        <v>252</v>
      </c>
      <c r="Y58" s="39">
        <v>271</v>
      </c>
      <c r="Z58" s="39">
        <v>309</v>
      </c>
      <c r="AA58" s="39">
        <v>302</v>
      </c>
      <c r="AB58" s="39">
        <v>355</v>
      </c>
      <c r="AC58" s="39">
        <v>365</v>
      </c>
      <c r="AD58" s="39">
        <v>378</v>
      </c>
      <c r="AE58" s="39">
        <v>401</v>
      </c>
      <c r="AF58" s="39">
        <v>436</v>
      </c>
      <c r="AG58" s="39">
        <f>SUM(AG10,AG21,AG26,AG30,AG37,AG47,AG56)</f>
        <v>435</v>
      </c>
      <c r="AH58" s="39">
        <f>SUM(AH10,AH21,AH26,AH30,AH37,AH47,AH56)</f>
        <v>405</v>
      </c>
      <c r="AI58" s="39">
        <f>SUM(AI10,AI21,AI26,AI30,AI37,AI47,AI56)</f>
        <v>449</v>
      </c>
      <c r="AJ58" s="39">
        <f>SUM(D58:R58,V58:AI58)</f>
        <v>6012</v>
      </c>
      <c r="AK58" s="286">
        <v>100</v>
      </c>
      <c r="AL58" s="240">
        <v>4.722813577696254</v>
      </c>
      <c r="AM58" s="50"/>
      <c r="AO58" s="50"/>
      <c r="AQ58" s="220"/>
      <c r="AS58" s="325"/>
      <c r="AT58" s="328"/>
    </row>
    <row r="59" spans="3:46" ht="30" customHeight="1">
      <c r="C59" s="491" t="s">
        <v>293</v>
      </c>
      <c r="D59" s="491"/>
      <c r="E59" s="491"/>
      <c r="F59" s="491"/>
      <c r="G59" s="491"/>
      <c r="H59" s="491"/>
      <c r="I59" s="491"/>
      <c r="J59" s="491"/>
      <c r="K59" s="491"/>
      <c r="L59" s="491"/>
      <c r="M59" s="491"/>
      <c r="N59" s="491"/>
      <c r="O59" s="491"/>
      <c r="P59" s="491"/>
      <c r="Q59" s="491"/>
      <c r="AM59" s="361"/>
      <c r="AN59" s="362"/>
      <c r="AO59" s="361"/>
      <c r="AP59" s="408"/>
      <c r="AQ59" s="362"/>
      <c r="AR59" s="362"/>
      <c r="AS59" s="325"/>
      <c r="AT59" s="363"/>
    </row>
    <row r="60" ht="13.5">
      <c r="AM60" s="50"/>
    </row>
    <row r="61" ht="13.5">
      <c r="AS61" s="465"/>
    </row>
    <row r="62" ht="13.5">
      <c r="AS62" s="465"/>
    </row>
    <row r="63" spans="1:51" s="71" customFormat="1" ht="13.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57"/>
      <c r="AF63" s="57"/>
      <c r="AG63" s="57"/>
      <c r="AH63" s="57"/>
      <c r="AI63" s="57"/>
      <c r="AJ63" s="57"/>
      <c r="AK63" s="57"/>
      <c r="AL63" s="57"/>
      <c r="AM63" s="3"/>
      <c r="AN63" s="3"/>
      <c r="AO63" s="3"/>
      <c r="AP63" s="270"/>
      <c r="AQ63" s="3"/>
      <c r="AR63" s="3"/>
      <c r="AS63" s="465"/>
      <c r="AT63" s="3"/>
      <c r="AU63" s="3"/>
      <c r="AV63" s="3"/>
      <c r="AW63" s="3"/>
      <c r="AX63" s="3"/>
      <c r="AY63" s="3"/>
    </row>
    <row r="64" ht="13.5">
      <c r="AS64" s="465"/>
    </row>
    <row r="65" ht="13.5">
      <c r="AS65" s="465"/>
    </row>
    <row r="66" ht="13.5">
      <c r="AS66" s="465"/>
    </row>
    <row r="67" ht="13.5">
      <c r="AS67" s="465"/>
    </row>
    <row r="68" ht="13.5">
      <c r="AS68" s="465"/>
    </row>
  </sheetData>
  <sheetProtection/>
  <mergeCells count="1">
    <mergeCell ref="C59:Q59"/>
  </mergeCells>
  <printOptions horizontalCentered="1"/>
  <pageMargins left="0.25" right="0.25" top="0.75" bottom="0.75" header="0.3" footer="0.3"/>
  <pageSetup horizontalDpi="600" verticalDpi="600" orientation="portrait" paperSize="9" scale="85" r:id="rId1"/>
  <colBreaks count="1" manualBreakCount="1">
    <brk id="18" max="58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AT68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875" style="10" customWidth="1"/>
    <col min="2" max="2" width="1.37890625" style="10" customWidth="1"/>
    <col min="3" max="3" width="11.25390625" style="10" customWidth="1"/>
    <col min="4" max="18" width="4.375" style="10" customWidth="1"/>
    <col min="19" max="19" width="10.875" style="10" customWidth="1"/>
    <col min="20" max="20" width="1.37890625" style="10" customWidth="1"/>
    <col min="21" max="21" width="11.25390625" style="10" customWidth="1"/>
    <col min="22" max="30" width="4.375" style="10" customWidth="1"/>
    <col min="31" max="36" width="4.375" style="208" customWidth="1"/>
    <col min="37" max="37" width="6.75390625" style="208" customWidth="1"/>
    <col min="38" max="38" width="8.75390625" style="208" customWidth="1"/>
    <col min="39" max="39" width="9.125" style="3" bestFit="1" customWidth="1"/>
    <col min="40" max="40" width="9.00390625" style="3" customWidth="1"/>
    <col min="41" max="41" width="9.125" style="3" bestFit="1" customWidth="1"/>
    <col min="42" max="42" width="11.625" style="270" bestFit="1" customWidth="1"/>
    <col min="43" max="43" width="9.125" style="3" bestFit="1" customWidth="1"/>
    <col min="44" max="44" width="9.00390625" style="3" customWidth="1"/>
    <col min="45" max="45" width="15.00390625" style="3" bestFit="1" customWidth="1"/>
    <col min="46" max="16384" width="9.00390625" style="3" customWidth="1"/>
  </cols>
  <sheetData>
    <row r="1" spans="1:21" ht="21" customHeight="1" thickBot="1">
      <c r="A1" s="31" t="s">
        <v>163</v>
      </c>
      <c r="B1" s="18"/>
      <c r="C1" s="18"/>
      <c r="S1" s="31"/>
      <c r="T1" s="18"/>
      <c r="U1" s="18"/>
    </row>
    <row r="2" spans="1:45" ht="14.25" thickBot="1">
      <c r="A2" s="68" t="s">
        <v>118</v>
      </c>
      <c r="B2" s="13"/>
      <c r="C2" s="13" t="s">
        <v>119</v>
      </c>
      <c r="D2" s="4">
        <v>1985</v>
      </c>
      <c r="E2" s="4">
        <v>1986</v>
      </c>
      <c r="F2" s="4">
        <v>1987</v>
      </c>
      <c r="G2" s="4">
        <v>1988</v>
      </c>
      <c r="H2" s="4">
        <v>1989</v>
      </c>
      <c r="I2" s="4">
        <v>1990</v>
      </c>
      <c r="J2" s="4">
        <v>1991</v>
      </c>
      <c r="K2" s="4">
        <v>1992</v>
      </c>
      <c r="L2" s="4">
        <v>1993</v>
      </c>
      <c r="M2" s="4">
        <v>1994</v>
      </c>
      <c r="N2" s="4">
        <v>1995</v>
      </c>
      <c r="O2" s="4">
        <v>1996</v>
      </c>
      <c r="P2" s="4">
        <v>1997</v>
      </c>
      <c r="Q2" s="4">
        <v>1998</v>
      </c>
      <c r="R2" s="4">
        <v>1999</v>
      </c>
      <c r="S2" s="68" t="s">
        <v>118</v>
      </c>
      <c r="T2" s="13"/>
      <c r="U2" s="13" t="s">
        <v>119</v>
      </c>
      <c r="V2" s="4">
        <v>2000</v>
      </c>
      <c r="W2" s="4">
        <v>2001</v>
      </c>
      <c r="X2" s="4">
        <v>2002</v>
      </c>
      <c r="Y2" s="4">
        <v>2003</v>
      </c>
      <c r="Z2" s="4">
        <v>2004</v>
      </c>
      <c r="AA2" s="4">
        <v>2005</v>
      </c>
      <c r="AB2" s="4">
        <v>2006</v>
      </c>
      <c r="AC2" s="4">
        <v>2007</v>
      </c>
      <c r="AD2" s="4">
        <v>2008</v>
      </c>
      <c r="AE2" s="4">
        <v>2009</v>
      </c>
      <c r="AF2" s="4">
        <v>2010</v>
      </c>
      <c r="AG2" s="4">
        <v>2011</v>
      </c>
      <c r="AH2" s="4">
        <v>2012</v>
      </c>
      <c r="AI2" s="4">
        <v>2013</v>
      </c>
      <c r="AJ2" s="225" t="s">
        <v>16</v>
      </c>
      <c r="AK2" s="224" t="s">
        <v>73</v>
      </c>
      <c r="AL2" s="224" t="s">
        <v>120</v>
      </c>
      <c r="AS2" s="413"/>
    </row>
    <row r="3" spans="1:46" ht="13.5">
      <c r="A3" s="25" t="s">
        <v>121</v>
      </c>
      <c r="B3" s="25"/>
      <c r="C3" s="25" t="s">
        <v>24</v>
      </c>
      <c r="D3" s="60">
        <v>0</v>
      </c>
      <c r="E3" s="60">
        <v>0</v>
      </c>
      <c r="F3" s="60">
        <v>0</v>
      </c>
      <c r="G3" s="60">
        <v>0</v>
      </c>
      <c r="H3" s="60">
        <v>0</v>
      </c>
      <c r="I3" s="60">
        <v>0</v>
      </c>
      <c r="J3" s="60">
        <v>0</v>
      </c>
      <c r="K3" s="60">
        <v>0</v>
      </c>
      <c r="L3" s="60">
        <v>0</v>
      </c>
      <c r="M3" s="60">
        <v>0</v>
      </c>
      <c r="N3" s="60">
        <v>0</v>
      </c>
      <c r="O3" s="60">
        <v>0</v>
      </c>
      <c r="P3" s="60">
        <v>2</v>
      </c>
      <c r="Q3" s="60">
        <v>1</v>
      </c>
      <c r="R3" s="60">
        <v>0</v>
      </c>
      <c r="S3" s="25" t="s">
        <v>121</v>
      </c>
      <c r="T3" s="25"/>
      <c r="U3" s="25" t="s">
        <v>24</v>
      </c>
      <c r="V3" s="60">
        <v>1</v>
      </c>
      <c r="W3" s="60">
        <v>0</v>
      </c>
      <c r="X3" s="60">
        <v>0</v>
      </c>
      <c r="Y3" s="60">
        <v>1</v>
      </c>
      <c r="Z3" s="60">
        <v>0</v>
      </c>
      <c r="AA3" s="60">
        <v>1</v>
      </c>
      <c r="AB3" s="60">
        <v>2</v>
      </c>
      <c r="AC3" s="60">
        <v>1</v>
      </c>
      <c r="AD3" s="60">
        <v>1</v>
      </c>
      <c r="AE3" s="60">
        <v>1</v>
      </c>
      <c r="AF3" s="60">
        <v>0</v>
      </c>
      <c r="AG3" s="60">
        <v>1</v>
      </c>
      <c r="AH3" s="60">
        <v>0</v>
      </c>
      <c r="AI3" s="60">
        <v>0</v>
      </c>
      <c r="AJ3" s="58">
        <f>SUM(D3:R3,V3:AI3)</f>
        <v>12</v>
      </c>
      <c r="AK3" s="318">
        <v>1.0075566750629723</v>
      </c>
      <c r="AL3" s="241">
        <v>0.22095378383354813</v>
      </c>
      <c r="AO3" s="50"/>
      <c r="AQ3" s="220"/>
      <c r="AR3" s="324"/>
      <c r="AS3" s="325"/>
      <c r="AT3" s="328"/>
    </row>
    <row r="4" spans="1:46" ht="13.5">
      <c r="A4" s="25" t="s">
        <v>12</v>
      </c>
      <c r="B4" s="25"/>
      <c r="C4" s="25" t="s">
        <v>25</v>
      </c>
      <c r="D4" s="60">
        <v>0</v>
      </c>
      <c r="E4" s="60">
        <v>0</v>
      </c>
      <c r="F4" s="60">
        <v>0</v>
      </c>
      <c r="G4" s="60">
        <v>0</v>
      </c>
      <c r="H4" s="60">
        <v>0</v>
      </c>
      <c r="I4" s="60">
        <v>0</v>
      </c>
      <c r="J4" s="60">
        <v>0</v>
      </c>
      <c r="K4" s="60">
        <v>0</v>
      </c>
      <c r="L4" s="60">
        <v>0</v>
      </c>
      <c r="M4" s="60">
        <v>0</v>
      </c>
      <c r="N4" s="60">
        <v>0</v>
      </c>
      <c r="O4" s="60">
        <v>0</v>
      </c>
      <c r="P4" s="60">
        <v>0</v>
      </c>
      <c r="Q4" s="60">
        <v>0</v>
      </c>
      <c r="R4" s="60">
        <v>1</v>
      </c>
      <c r="S4" s="25" t="s">
        <v>12</v>
      </c>
      <c r="T4" s="25"/>
      <c r="U4" s="25" t="s">
        <v>25</v>
      </c>
      <c r="V4" s="60">
        <v>0</v>
      </c>
      <c r="W4" s="60">
        <v>0</v>
      </c>
      <c r="X4" s="60">
        <v>0</v>
      </c>
      <c r="Y4" s="60">
        <v>0</v>
      </c>
      <c r="Z4" s="60">
        <v>0</v>
      </c>
      <c r="AA4" s="60">
        <v>0</v>
      </c>
      <c r="AB4" s="60">
        <v>0</v>
      </c>
      <c r="AC4" s="60">
        <v>0</v>
      </c>
      <c r="AD4" s="60">
        <v>0</v>
      </c>
      <c r="AE4" s="60">
        <v>0</v>
      </c>
      <c r="AF4" s="60">
        <v>0</v>
      </c>
      <c r="AG4" s="60">
        <v>0</v>
      </c>
      <c r="AH4" s="60">
        <v>0</v>
      </c>
      <c r="AI4" s="60">
        <v>0</v>
      </c>
      <c r="AJ4" s="58">
        <f aca="true" t="shared" si="0" ref="AJ4:AJ57">SUM(D4:R4,V4:AI4)</f>
        <v>1</v>
      </c>
      <c r="AK4" s="318">
        <v>0.08396305625524769</v>
      </c>
      <c r="AL4" s="241">
        <v>0.0749063670411985</v>
      </c>
      <c r="AO4" s="50"/>
      <c r="AQ4" s="220"/>
      <c r="AR4" s="324"/>
      <c r="AS4" s="325"/>
      <c r="AT4" s="328"/>
    </row>
    <row r="5" spans="1:46" ht="13.5">
      <c r="A5" s="25"/>
      <c r="B5" s="25"/>
      <c r="C5" s="25" t="s">
        <v>26</v>
      </c>
      <c r="D5" s="60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25"/>
      <c r="T5" s="25"/>
      <c r="U5" s="25" t="s">
        <v>26</v>
      </c>
      <c r="V5" s="60">
        <v>0</v>
      </c>
      <c r="W5" s="60">
        <v>0</v>
      </c>
      <c r="X5" s="60">
        <v>0</v>
      </c>
      <c r="Y5" s="60">
        <v>0</v>
      </c>
      <c r="Z5" s="60">
        <v>0</v>
      </c>
      <c r="AA5" s="60">
        <v>0</v>
      </c>
      <c r="AB5" s="60">
        <v>0</v>
      </c>
      <c r="AC5" s="60">
        <v>0</v>
      </c>
      <c r="AD5" s="60">
        <v>0</v>
      </c>
      <c r="AE5" s="60">
        <v>0</v>
      </c>
      <c r="AF5" s="60">
        <v>0</v>
      </c>
      <c r="AG5" s="60">
        <v>1</v>
      </c>
      <c r="AH5" s="60">
        <v>0</v>
      </c>
      <c r="AI5" s="60">
        <v>0</v>
      </c>
      <c r="AJ5" s="58">
        <f t="shared" si="0"/>
        <v>1</v>
      </c>
      <c r="AK5" s="318">
        <v>0.08396305625524769</v>
      </c>
      <c r="AL5" s="241">
        <v>0.07722007722007722</v>
      </c>
      <c r="AO5" s="50"/>
      <c r="AQ5" s="220"/>
      <c r="AR5" s="324"/>
      <c r="AS5" s="325"/>
      <c r="AT5" s="328"/>
    </row>
    <row r="6" spans="1:46" ht="13.5">
      <c r="A6" s="25"/>
      <c r="B6" s="25"/>
      <c r="C6" s="25" t="s">
        <v>27</v>
      </c>
      <c r="D6" s="60">
        <v>0</v>
      </c>
      <c r="E6" s="60">
        <v>0</v>
      </c>
      <c r="F6" s="60">
        <v>0</v>
      </c>
      <c r="G6" s="60">
        <v>1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25"/>
      <c r="T6" s="25"/>
      <c r="U6" s="25" t="s">
        <v>27</v>
      </c>
      <c r="V6" s="60">
        <v>0</v>
      </c>
      <c r="W6" s="60">
        <v>0</v>
      </c>
      <c r="X6" s="60">
        <v>0</v>
      </c>
      <c r="Y6" s="60">
        <v>0</v>
      </c>
      <c r="Z6" s="60">
        <v>1</v>
      </c>
      <c r="AA6" s="60">
        <v>0</v>
      </c>
      <c r="AB6" s="60">
        <v>0</v>
      </c>
      <c r="AC6" s="60">
        <v>0</v>
      </c>
      <c r="AD6" s="60">
        <v>0</v>
      </c>
      <c r="AE6" s="60">
        <v>0</v>
      </c>
      <c r="AF6" s="60">
        <v>0</v>
      </c>
      <c r="AG6" s="60">
        <v>1</v>
      </c>
      <c r="AH6" s="60">
        <v>0</v>
      </c>
      <c r="AI6" s="60">
        <v>0</v>
      </c>
      <c r="AJ6" s="58">
        <f t="shared" si="0"/>
        <v>3</v>
      </c>
      <c r="AK6" s="318">
        <v>0.2518891687657431</v>
      </c>
      <c r="AL6" s="241">
        <v>0.12886597938144329</v>
      </c>
      <c r="AO6" s="50"/>
      <c r="AQ6" s="220"/>
      <c r="AR6" s="324"/>
      <c r="AS6" s="325"/>
      <c r="AT6" s="328"/>
    </row>
    <row r="7" spans="1:46" ht="13.5">
      <c r="A7" s="25"/>
      <c r="B7" s="25"/>
      <c r="C7" s="25" t="s">
        <v>28</v>
      </c>
      <c r="D7" s="60">
        <v>0</v>
      </c>
      <c r="E7" s="60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1</v>
      </c>
      <c r="Q7" s="60">
        <v>0</v>
      </c>
      <c r="R7" s="60">
        <v>0</v>
      </c>
      <c r="S7" s="25"/>
      <c r="T7" s="25"/>
      <c r="U7" s="25" t="s">
        <v>28</v>
      </c>
      <c r="V7" s="60">
        <v>0</v>
      </c>
      <c r="W7" s="60">
        <v>0</v>
      </c>
      <c r="X7" s="60">
        <v>0</v>
      </c>
      <c r="Y7" s="60">
        <v>0</v>
      </c>
      <c r="Z7" s="60">
        <v>0</v>
      </c>
      <c r="AA7" s="60">
        <v>0</v>
      </c>
      <c r="AB7" s="60">
        <v>0</v>
      </c>
      <c r="AC7" s="60">
        <v>0</v>
      </c>
      <c r="AD7" s="60">
        <v>0</v>
      </c>
      <c r="AE7" s="60">
        <v>0</v>
      </c>
      <c r="AF7" s="60">
        <v>0</v>
      </c>
      <c r="AG7" s="60">
        <v>0</v>
      </c>
      <c r="AH7" s="60">
        <v>1</v>
      </c>
      <c r="AI7" s="60">
        <v>0</v>
      </c>
      <c r="AJ7" s="58">
        <f t="shared" si="0"/>
        <v>2</v>
      </c>
      <c r="AK7" s="318">
        <v>0.16792611251049538</v>
      </c>
      <c r="AL7" s="241">
        <v>0.19047619047619047</v>
      </c>
      <c r="AO7" s="50"/>
      <c r="AQ7" s="220"/>
      <c r="AR7" s="324"/>
      <c r="AS7" s="325"/>
      <c r="AT7" s="328"/>
    </row>
    <row r="8" spans="1:46" ht="13.5">
      <c r="A8" s="25"/>
      <c r="B8" s="25"/>
      <c r="C8" s="25" t="s">
        <v>29</v>
      </c>
      <c r="D8" s="60">
        <v>0</v>
      </c>
      <c r="E8" s="60">
        <v>0</v>
      </c>
      <c r="F8" s="60">
        <v>0</v>
      </c>
      <c r="G8" s="60">
        <v>0</v>
      </c>
      <c r="H8" s="60">
        <v>0</v>
      </c>
      <c r="I8" s="60">
        <v>0</v>
      </c>
      <c r="J8" s="60">
        <v>1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25"/>
      <c r="T8" s="25"/>
      <c r="U8" s="25" t="s">
        <v>29</v>
      </c>
      <c r="V8" s="60">
        <v>0</v>
      </c>
      <c r="W8" s="60">
        <v>0</v>
      </c>
      <c r="X8" s="60">
        <v>0</v>
      </c>
      <c r="Y8" s="60">
        <v>0</v>
      </c>
      <c r="Z8" s="60">
        <v>1</v>
      </c>
      <c r="AA8" s="60">
        <v>0</v>
      </c>
      <c r="AB8" s="60">
        <v>0</v>
      </c>
      <c r="AC8" s="60">
        <v>0</v>
      </c>
      <c r="AD8" s="60">
        <v>0</v>
      </c>
      <c r="AE8" s="60">
        <v>1</v>
      </c>
      <c r="AF8" s="60">
        <v>0</v>
      </c>
      <c r="AG8" s="60">
        <v>0</v>
      </c>
      <c r="AH8" s="60">
        <v>0</v>
      </c>
      <c r="AI8" s="60">
        <v>0</v>
      </c>
      <c r="AJ8" s="58">
        <f t="shared" si="0"/>
        <v>3</v>
      </c>
      <c r="AK8" s="318">
        <v>0.2518891687657431</v>
      </c>
      <c r="AL8" s="241">
        <v>0.26292725679228746</v>
      </c>
      <c r="AO8" s="50"/>
      <c r="AQ8" s="220"/>
      <c r="AR8" s="324"/>
      <c r="AS8" s="325"/>
      <c r="AT8" s="328"/>
    </row>
    <row r="9" spans="1:46" ht="13.5">
      <c r="A9" s="25"/>
      <c r="B9" s="25"/>
      <c r="C9" s="23" t="s">
        <v>30</v>
      </c>
      <c r="D9" s="60">
        <v>0</v>
      </c>
      <c r="E9" s="60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1</v>
      </c>
      <c r="Q9" s="60">
        <v>0</v>
      </c>
      <c r="R9" s="60">
        <v>1</v>
      </c>
      <c r="S9" s="25"/>
      <c r="T9" s="25"/>
      <c r="U9" s="23" t="s">
        <v>30</v>
      </c>
      <c r="V9" s="60">
        <v>0</v>
      </c>
      <c r="W9" s="60">
        <v>0</v>
      </c>
      <c r="X9" s="60">
        <v>0</v>
      </c>
      <c r="Y9" s="60">
        <v>1</v>
      </c>
      <c r="Z9" s="60">
        <v>1</v>
      </c>
      <c r="AA9" s="60">
        <v>0</v>
      </c>
      <c r="AB9" s="60">
        <v>0</v>
      </c>
      <c r="AC9" s="60">
        <v>0</v>
      </c>
      <c r="AD9" s="60">
        <v>0</v>
      </c>
      <c r="AE9" s="60">
        <v>0</v>
      </c>
      <c r="AF9" s="60">
        <v>0</v>
      </c>
      <c r="AG9" s="60">
        <v>0</v>
      </c>
      <c r="AH9" s="60">
        <v>0</v>
      </c>
      <c r="AI9" s="60">
        <v>0</v>
      </c>
      <c r="AJ9" s="58">
        <f t="shared" si="0"/>
        <v>4</v>
      </c>
      <c r="AK9" s="294">
        <v>0.33585222502099077</v>
      </c>
      <c r="AL9" s="242">
        <v>0.2055498458376156</v>
      </c>
      <c r="AO9" s="50"/>
      <c r="AQ9" s="220"/>
      <c r="AR9" s="324"/>
      <c r="AS9" s="325"/>
      <c r="AT9" s="328"/>
    </row>
    <row r="10" spans="1:46" ht="13.5">
      <c r="A10" s="23"/>
      <c r="B10" s="23"/>
      <c r="C10" s="30" t="s">
        <v>122</v>
      </c>
      <c r="D10" s="76">
        <v>0</v>
      </c>
      <c r="E10" s="76">
        <v>0</v>
      </c>
      <c r="F10" s="76">
        <v>0</v>
      </c>
      <c r="G10" s="76">
        <v>1</v>
      </c>
      <c r="H10" s="76">
        <v>0</v>
      </c>
      <c r="I10" s="76">
        <v>0</v>
      </c>
      <c r="J10" s="76">
        <v>1</v>
      </c>
      <c r="K10" s="76">
        <v>0</v>
      </c>
      <c r="L10" s="76">
        <v>0</v>
      </c>
      <c r="M10" s="76">
        <v>0</v>
      </c>
      <c r="N10" s="76">
        <v>0</v>
      </c>
      <c r="O10" s="76">
        <v>0</v>
      </c>
      <c r="P10" s="76">
        <v>4</v>
      </c>
      <c r="Q10" s="76">
        <v>1</v>
      </c>
      <c r="R10" s="76">
        <v>2</v>
      </c>
      <c r="S10" s="23"/>
      <c r="T10" s="23"/>
      <c r="U10" s="30" t="s">
        <v>122</v>
      </c>
      <c r="V10" s="76">
        <v>1</v>
      </c>
      <c r="W10" s="76">
        <v>0</v>
      </c>
      <c r="X10" s="76">
        <v>0</v>
      </c>
      <c r="Y10" s="76">
        <v>2</v>
      </c>
      <c r="Z10" s="76">
        <v>3</v>
      </c>
      <c r="AA10" s="76">
        <v>1</v>
      </c>
      <c r="AB10" s="76">
        <v>2</v>
      </c>
      <c r="AC10" s="76">
        <v>1</v>
      </c>
      <c r="AD10" s="76">
        <v>1</v>
      </c>
      <c r="AE10" s="76">
        <v>2</v>
      </c>
      <c r="AF10" s="76">
        <v>0</v>
      </c>
      <c r="AG10" s="76">
        <f>SUM(AG3:AG9)</f>
        <v>3</v>
      </c>
      <c r="AH10" s="76">
        <f>SUM(AH3:AH9)</f>
        <v>1</v>
      </c>
      <c r="AI10" s="76">
        <v>0</v>
      </c>
      <c r="AJ10" s="76">
        <f t="shared" si="0"/>
        <v>26</v>
      </c>
      <c r="AK10" s="231">
        <v>2.18303946263644</v>
      </c>
      <c r="AL10" s="243">
        <v>0.17898939832025332</v>
      </c>
      <c r="AM10" s="50"/>
      <c r="AO10" s="50"/>
      <c r="AQ10" s="220"/>
      <c r="AR10" s="464"/>
      <c r="AS10" s="326"/>
      <c r="AT10" s="328"/>
    </row>
    <row r="11" spans="1:46" ht="13.5">
      <c r="A11" s="25" t="s">
        <v>123</v>
      </c>
      <c r="B11" s="25"/>
      <c r="C11" s="25" t="s">
        <v>31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  <c r="I11" s="60">
        <v>0</v>
      </c>
      <c r="J11" s="60">
        <v>2</v>
      </c>
      <c r="K11" s="60">
        <v>0</v>
      </c>
      <c r="L11" s="60">
        <v>2</v>
      </c>
      <c r="M11" s="60">
        <v>3</v>
      </c>
      <c r="N11" s="60">
        <v>5</v>
      </c>
      <c r="O11" s="60">
        <v>5</v>
      </c>
      <c r="P11" s="60">
        <v>9</v>
      </c>
      <c r="Q11" s="60">
        <v>8</v>
      </c>
      <c r="R11" s="60">
        <v>6</v>
      </c>
      <c r="S11" s="25" t="s">
        <v>123</v>
      </c>
      <c r="T11" s="25"/>
      <c r="U11" s="25" t="s">
        <v>31</v>
      </c>
      <c r="V11" s="60">
        <v>4</v>
      </c>
      <c r="W11" s="60">
        <v>6</v>
      </c>
      <c r="X11" s="60">
        <v>5</v>
      </c>
      <c r="Y11" s="60">
        <v>5</v>
      </c>
      <c r="Z11" s="60">
        <v>5</v>
      </c>
      <c r="AA11" s="60">
        <v>6</v>
      </c>
      <c r="AB11" s="60">
        <v>4</v>
      </c>
      <c r="AC11" s="60">
        <v>3</v>
      </c>
      <c r="AD11" s="60">
        <v>3</v>
      </c>
      <c r="AE11" s="60">
        <v>1</v>
      </c>
      <c r="AF11" s="60">
        <v>0</v>
      </c>
      <c r="AG11" s="60">
        <v>4</v>
      </c>
      <c r="AH11" s="60">
        <v>2</v>
      </c>
      <c r="AI11" s="60">
        <v>0</v>
      </c>
      <c r="AJ11" s="58">
        <f t="shared" si="0"/>
        <v>88</v>
      </c>
      <c r="AK11" s="318">
        <v>7.388748950461797</v>
      </c>
      <c r="AL11" s="241">
        <v>3.002388263391334</v>
      </c>
      <c r="AO11" s="50"/>
      <c r="AQ11" s="220"/>
      <c r="AR11" s="324"/>
      <c r="AS11" s="325"/>
      <c r="AT11" s="328"/>
    </row>
    <row r="12" spans="1:46" ht="13.5">
      <c r="A12" s="25" t="s">
        <v>13</v>
      </c>
      <c r="B12" s="25"/>
      <c r="C12" s="25" t="s">
        <v>32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2</v>
      </c>
      <c r="M12" s="60">
        <v>1</v>
      </c>
      <c r="N12" s="60">
        <v>1</v>
      </c>
      <c r="O12" s="60">
        <v>2</v>
      </c>
      <c r="P12" s="60">
        <v>4</v>
      </c>
      <c r="Q12" s="60">
        <v>3</v>
      </c>
      <c r="R12" s="60">
        <v>5</v>
      </c>
      <c r="S12" s="25" t="s">
        <v>13</v>
      </c>
      <c r="T12" s="25"/>
      <c r="U12" s="25" t="s">
        <v>32</v>
      </c>
      <c r="V12" s="60">
        <v>3</v>
      </c>
      <c r="W12" s="60">
        <v>4</v>
      </c>
      <c r="X12" s="60">
        <v>1</v>
      </c>
      <c r="Y12" s="60">
        <v>1</v>
      </c>
      <c r="Z12" s="60">
        <v>5</v>
      </c>
      <c r="AA12" s="60">
        <v>2</v>
      </c>
      <c r="AB12" s="60">
        <v>2</v>
      </c>
      <c r="AC12" s="60">
        <v>1</v>
      </c>
      <c r="AD12" s="60">
        <v>1</v>
      </c>
      <c r="AE12" s="60">
        <v>0</v>
      </c>
      <c r="AF12" s="60">
        <v>1</v>
      </c>
      <c r="AG12" s="60">
        <v>1</v>
      </c>
      <c r="AH12" s="60">
        <v>0</v>
      </c>
      <c r="AI12" s="60">
        <v>0</v>
      </c>
      <c r="AJ12" s="58">
        <f t="shared" si="0"/>
        <v>40</v>
      </c>
      <c r="AK12" s="318">
        <v>3.3585222502099077</v>
      </c>
      <c r="AL12" s="241">
        <v>2.014098690835851</v>
      </c>
      <c r="AO12" s="50"/>
      <c r="AQ12" s="220"/>
      <c r="AR12" s="324"/>
      <c r="AS12" s="325"/>
      <c r="AT12" s="328"/>
    </row>
    <row r="13" spans="1:46" ht="13.5">
      <c r="A13" s="25"/>
      <c r="B13" s="25"/>
      <c r="C13" s="25" t="s">
        <v>33</v>
      </c>
      <c r="D13" s="60">
        <v>0</v>
      </c>
      <c r="E13" s="60">
        <v>0</v>
      </c>
      <c r="F13" s="60">
        <v>0</v>
      </c>
      <c r="G13" s="60">
        <v>1</v>
      </c>
      <c r="H13" s="60">
        <v>0</v>
      </c>
      <c r="I13" s="60">
        <v>0</v>
      </c>
      <c r="J13" s="60">
        <v>0</v>
      </c>
      <c r="K13" s="60">
        <v>0</v>
      </c>
      <c r="L13" s="60">
        <v>2</v>
      </c>
      <c r="M13" s="60">
        <v>2</v>
      </c>
      <c r="N13" s="60">
        <v>1</v>
      </c>
      <c r="O13" s="60">
        <v>3</v>
      </c>
      <c r="P13" s="60">
        <v>2</v>
      </c>
      <c r="Q13" s="60">
        <v>2</v>
      </c>
      <c r="R13" s="60">
        <v>4</v>
      </c>
      <c r="S13" s="25"/>
      <c r="T13" s="25"/>
      <c r="U13" s="25" t="s">
        <v>33</v>
      </c>
      <c r="V13" s="60">
        <v>2</v>
      </c>
      <c r="W13" s="60">
        <v>1</v>
      </c>
      <c r="X13" s="60">
        <v>4</v>
      </c>
      <c r="Y13" s="60">
        <v>2</v>
      </c>
      <c r="Z13" s="60">
        <v>2</v>
      </c>
      <c r="AA13" s="60">
        <v>3</v>
      </c>
      <c r="AB13" s="60">
        <v>1</v>
      </c>
      <c r="AC13" s="60">
        <v>3</v>
      </c>
      <c r="AD13" s="60">
        <v>3</v>
      </c>
      <c r="AE13" s="60">
        <v>0</v>
      </c>
      <c r="AF13" s="60">
        <v>0</v>
      </c>
      <c r="AG13" s="60">
        <v>1</v>
      </c>
      <c r="AH13" s="60">
        <v>1</v>
      </c>
      <c r="AI13" s="60">
        <v>2</v>
      </c>
      <c r="AJ13" s="58">
        <f t="shared" si="0"/>
        <v>42</v>
      </c>
      <c r="AK13" s="318">
        <v>3.5264483627204033</v>
      </c>
      <c r="AL13" s="241">
        <v>2.116935483870968</v>
      </c>
      <c r="AO13" s="50"/>
      <c r="AQ13" s="220"/>
      <c r="AR13" s="324"/>
      <c r="AS13" s="325"/>
      <c r="AT13" s="328"/>
    </row>
    <row r="14" spans="1:46" ht="13.5">
      <c r="A14" s="25"/>
      <c r="B14" s="25"/>
      <c r="C14" s="25" t="s">
        <v>34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1</v>
      </c>
      <c r="K14" s="60">
        <v>0</v>
      </c>
      <c r="L14" s="60">
        <v>2</v>
      </c>
      <c r="M14" s="60">
        <v>1</v>
      </c>
      <c r="N14" s="60">
        <v>3</v>
      </c>
      <c r="O14" s="60">
        <v>3</v>
      </c>
      <c r="P14" s="60">
        <v>4</v>
      </c>
      <c r="Q14" s="60">
        <v>3</v>
      </c>
      <c r="R14" s="60">
        <v>2</v>
      </c>
      <c r="S14" s="25"/>
      <c r="T14" s="25"/>
      <c r="U14" s="25" t="s">
        <v>34</v>
      </c>
      <c r="V14" s="60">
        <v>3</v>
      </c>
      <c r="W14" s="60">
        <v>7</v>
      </c>
      <c r="X14" s="60">
        <v>2</v>
      </c>
      <c r="Y14" s="60">
        <v>4</v>
      </c>
      <c r="Z14" s="60">
        <v>7</v>
      </c>
      <c r="AA14" s="60">
        <v>7</v>
      </c>
      <c r="AB14" s="60">
        <v>5</v>
      </c>
      <c r="AC14" s="60">
        <v>1</v>
      </c>
      <c r="AD14" s="60">
        <v>0</v>
      </c>
      <c r="AE14" s="60">
        <v>1</v>
      </c>
      <c r="AF14" s="60">
        <v>1</v>
      </c>
      <c r="AG14" s="60">
        <v>1</v>
      </c>
      <c r="AH14" s="60">
        <v>2</v>
      </c>
      <c r="AI14" s="60">
        <v>0</v>
      </c>
      <c r="AJ14" s="58">
        <f t="shared" si="0"/>
        <v>60</v>
      </c>
      <c r="AK14" s="318">
        <v>5.037783375314862</v>
      </c>
      <c r="AL14" s="241">
        <v>0.8307947936859597</v>
      </c>
      <c r="AO14" s="50"/>
      <c r="AQ14" s="220"/>
      <c r="AR14" s="324"/>
      <c r="AS14" s="325"/>
      <c r="AT14" s="328"/>
    </row>
    <row r="15" spans="1:46" ht="13.5">
      <c r="A15" s="25"/>
      <c r="B15" s="25"/>
      <c r="C15" s="25" t="s">
        <v>35</v>
      </c>
      <c r="D15" s="60">
        <v>0</v>
      </c>
      <c r="E15" s="60">
        <v>0</v>
      </c>
      <c r="F15" s="60">
        <v>2</v>
      </c>
      <c r="G15" s="60">
        <v>0</v>
      </c>
      <c r="H15" s="60">
        <v>0</v>
      </c>
      <c r="I15" s="60">
        <v>1</v>
      </c>
      <c r="J15" s="60">
        <v>0</v>
      </c>
      <c r="K15" s="60">
        <v>0</v>
      </c>
      <c r="L15" s="60">
        <v>1</v>
      </c>
      <c r="M15" s="60">
        <v>3</v>
      </c>
      <c r="N15" s="60">
        <v>3</v>
      </c>
      <c r="O15" s="60">
        <v>11</v>
      </c>
      <c r="P15" s="60">
        <v>5</v>
      </c>
      <c r="Q15" s="60">
        <v>4</v>
      </c>
      <c r="R15" s="60">
        <v>7</v>
      </c>
      <c r="S15" s="25"/>
      <c r="T15" s="25"/>
      <c r="U15" s="25" t="s">
        <v>35</v>
      </c>
      <c r="V15" s="60">
        <v>12</v>
      </c>
      <c r="W15" s="60">
        <v>4</v>
      </c>
      <c r="X15" s="60">
        <v>3</v>
      </c>
      <c r="Y15" s="60">
        <v>4</v>
      </c>
      <c r="Z15" s="60">
        <v>5</v>
      </c>
      <c r="AA15" s="60">
        <v>3</v>
      </c>
      <c r="AB15" s="60">
        <v>2</v>
      </c>
      <c r="AC15" s="60">
        <v>3</v>
      </c>
      <c r="AD15" s="60">
        <v>6</v>
      </c>
      <c r="AE15" s="60">
        <v>3</v>
      </c>
      <c r="AF15" s="60">
        <v>1</v>
      </c>
      <c r="AG15" s="60">
        <v>6</v>
      </c>
      <c r="AH15" s="60">
        <v>3</v>
      </c>
      <c r="AI15" s="60">
        <v>3</v>
      </c>
      <c r="AJ15" s="58">
        <f t="shared" si="0"/>
        <v>95</v>
      </c>
      <c r="AK15" s="318">
        <v>7.976490344248531</v>
      </c>
      <c r="AL15" s="241">
        <v>1.5342377260981912</v>
      </c>
      <c r="AO15" s="50"/>
      <c r="AQ15" s="220"/>
      <c r="AR15" s="324"/>
      <c r="AS15" s="325"/>
      <c r="AT15" s="328"/>
    </row>
    <row r="16" spans="1:46" ht="13.5">
      <c r="A16" s="25"/>
      <c r="B16" s="25"/>
      <c r="C16" s="25" t="s">
        <v>36</v>
      </c>
      <c r="D16" s="60">
        <v>1</v>
      </c>
      <c r="E16" s="60">
        <v>2</v>
      </c>
      <c r="F16" s="60">
        <v>3</v>
      </c>
      <c r="G16" s="60">
        <v>1</v>
      </c>
      <c r="H16" s="60">
        <v>2</v>
      </c>
      <c r="I16" s="60">
        <v>6</v>
      </c>
      <c r="J16" s="60">
        <v>4</v>
      </c>
      <c r="K16" s="60">
        <v>5</v>
      </c>
      <c r="L16" s="60">
        <v>8</v>
      </c>
      <c r="M16" s="60">
        <v>7</v>
      </c>
      <c r="N16" s="60">
        <v>10</v>
      </c>
      <c r="O16" s="60">
        <v>18</v>
      </c>
      <c r="P16" s="60">
        <v>12</v>
      </c>
      <c r="Q16" s="60">
        <v>11</v>
      </c>
      <c r="R16" s="60">
        <v>21</v>
      </c>
      <c r="S16" s="25"/>
      <c r="T16" s="25"/>
      <c r="U16" s="25" t="s">
        <v>36</v>
      </c>
      <c r="V16" s="60">
        <v>16</v>
      </c>
      <c r="W16" s="60">
        <v>25</v>
      </c>
      <c r="X16" s="60">
        <v>13</v>
      </c>
      <c r="Y16" s="60">
        <v>16</v>
      </c>
      <c r="Z16" s="60">
        <v>15</v>
      </c>
      <c r="AA16" s="60">
        <v>13</v>
      </c>
      <c r="AB16" s="60">
        <v>4</v>
      </c>
      <c r="AC16" s="60">
        <v>8</v>
      </c>
      <c r="AD16" s="60">
        <v>9</v>
      </c>
      <c r="AE16" s="60">
        <v>5</v>
      </c>
      <c r="AF16" s="60">
        <v>9</v>
      </c>
      <c r="AG16" s="60">
        <v>5</v>
      </c>
      <c r="AH16" s="60">
        <v>13</v>
      </c>
      <c r="AI16" s="60">
        <v>9</v>
      </c>
      <c r="AJ16" s="58">
        <f t="shared" si="0"/>
        <v>271</v>
      </c>
      <c r="AK16" s="318">
        <v>22.753988245172124</v>
      </c>
      <c r="AL16" s="241">
        <v>2.037593984962406</v>
      </c>
      <c r="AO16" s="50"/>
      <c r="AQ16" s="220"/>
      <c r="AR16" s="324"/>
      <c r="AS16" s="325"/>
      <c r="AT16" s="328"/>
    </row>
    <row r="17" spans="1:46" s="71" customFormat="1" ht="14.25" customHeight="1">
      <c r="A17" s="25"/>
      <c r="B17" s="25"/>
      <c r="C17" s="25" t="s">
        <v>37</v>
      </c>
      <c r="D17" s="60">
        <v>0</v>
      </c>
      <c r="E17" s="60">
        <v>0</v>
      </c>
      <c r="F17" s="60">
        <v>0</v>
      </c>
      <c r="G17" s="60">
        <v>0</v>
      </c>
      <c r="H17" s="60">
        <v>0</v>
      </c>
      <c r="I17" s="60">
        <v>0</v>
      </c>
      <c r="J17" s="60">
        <v>1</v>
      </c>
      <c r="K17" s="60">
        <v>1</v>
      </c>
      <c r="L17" s="60">
        <v>1</v>
      </c>
      <c r="M17" s="60">
        <v>1</v>
      </c>
      <c r="N17" s="60">
        <v>2</v>
      </c>
      <c r="O17" s="60">
        <v>6</v>
      </c>
      <c r="P17" s="60">
        <v>10</v>
      </c>
      <c r="Q17" s="60">
        <v>9</v>
      </c>
      <c r="R17" s="60">
        <v>3</v>
      </c>
      <c r="S17" s="25"/>
      <c r="T17" s="25"/>
      <c r="U17" s="25" t="s">
        <v>37</v>
      </c>
      <c r="V17" s="60">
        <v>6</v>
      </c>
      <c r="W17" s="60">
        <v>11</v>
      </c>
      <c r="X17" s="60">
        <v>4</v>
      </c>
      <c r="Y17" s="60">
        <v>12</v>
      </c>
      <c r="Z17" s="60">
        <v>6</v>
      </c>
      <c r="AA17" s="60">
        <v>6</v>
      </c>
      <c r="AB17" s="60">
        <v>7</v>
      </c>
      <c r="AC17" s="60">
        <v>3</v>
      </c>
      <c r="AD17" s="60">
        <v>5</v>
      </c>
      <c r="AE17" s="60">
        <v>3</v>
      </c>
      <c r="AF17" s="60">
        <v>2</v>
      </c>
      <c r="AG17" s="60">
        <v>3</v>
      </c>
      <c r="AH17" s="60">
        <v>6</v>
      </c>
      <c r="AI17" s="60">
        <v>3</v>
      </c>
      <c r="AJ17" s="58">
        <f t="shared" si="0"/>
        <v>111</v>
      </c>
      <c r="AK17" s="318">
        <v>9.319899244332493</v>
      </c>
      <c r="AL17" s="241">
        <v>1.2226016081066196</v>
      </c>
      <c r="AM17" s="3"/>
      <c r="AN17" s="3"/>
      <c r="AO17" s="50"/>
      <c r="AP17" s="270"/>
      <c r="AQ17" s="220"/>
      <c r="AR17" s="324"/>
      <c r="AS17" s="325"/>
      <c r="AT17" s="328"/>
    </row>
    <row r="18" spans="1:46" s="71" customFormat="1" ht="13.5">
      <c r="A18" s="25"/>
      <c r="B18" s="25"/>
      <c r="C18" s="25" t="s">
        <v>38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1</v>
      </c>
      <c r="M18" s="60">
        <v>0</v>
      </c>
      <c r="N18" s="60">
        <v>0</v>
      </c>
      <c r="O18" s="60">
        <v>0</v>
      </c>
      <c r="P18" s="60">
        <v>1</v>
      </c>
      <c r="Q18" s="60">
        <v>0</v>
      </c>
      <c r="R18" s="60">
        <v>1</v>
      </c>
      <c r="S18" s="25"/>
      <c r="T18" s="25"/>
      <c r="U18" s="25" t="s">
        <v>38</v>
      </c>
      <c r="V18" s="60">
        <v>1</v>
      </c>
      <c r="W18" s="60">
        <v>0</v>
      </c>
      <c r="X18" s="60">
        <v>0</v>
      </c>
      <c r="Y18" s="60">
        <v>0</v>
      </c>
      <c r="Z18" s="60">
        <v>0</v>
      </c>
      <c r="AA18" s="60">
        <v>0</v>
      </c>
      <c r="AB18" s="60">
        <v>1</v>
      </c>
      <c r="AC18" s="60">
        <v>0</v>
      </c>
      <c r="AD18" s="60">
        <v>1</v>
      </c>
      <c r="AE18" s="60">
        <v>0</v>
      </c>
      <c r="AF18" s="60">
        <v>0</v>
      </c>
      <c r="AG18" s="60">
        <v>1</v>
      </c>
      <c r="AH18" s="60">
        <v>0</v>
      </c>
      <c r="AI18" s="60">
        <v>0</v>
      </c>
      <c r="AJ18" s="58">
        <f t="shared" si="0"/>
        <v>7</v>
      </c>
      <c r="AK18" s="318">
        <v>0.5877413937867338</v>
      </c>
      <c r="AL18" s="241">
        <v>0.30042918454935624</v>
      </c>
      <c r="AM18" s="3"/>
      <c r="AN18" s="3"/>
      <c r="AO18" s="50"/>
      <c r="AP18" s="270"/>
      <c r="AQ18" s="220"/>
      <c r="AR18" s="324"/>
      <c r="AS18" s="325"/>
      <c r="AT18" s="328"/>
    </row>
    <row r="19" spans="1:46" ht="13.5">
      <c r="A19" s="25"/>
      <c r="B19" s="25"/>
      <c r="C19" s="25" t="s">
        <v>42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5</v>
      </c>
      <c r="N19" s="60">
        <v>0</v>
      </c>
      <c r="O19" s="60">
        <v>1</v>
      </c>
      <c r="P19" s="60">
        <v>2</v>
      </c>
      <c r="Q19" s="60">
        <v>0</v>
      </c>
      <c r="R19" s="60">
        <v>2</v>
      </c>
      <c r="S19" s="25"/>
      <c r="T19" s="25"/>
      <c r="U19" s="25" t="s">
        <v>42</v>
      </c>
      <c r="V19" s="60">
        <v>1</v>
      </c>
      <c r="W19" s="60">
        <v>3</v>
      </c>
      <c r="X19" s="60">
        <v>5</v>
      </c>
      <c r="Y19" s="60">
        <v>0</v>
      </c>
      <c r="Z19" s="60">
        <v>2</v>
      </c>
      <c r="AA19" s="60">
        <v>0</v>
      </c>
      <c r="AB19" s="60">
        <v>0</v>
      </c>
      <c r="AC19" s="60">
        <v>0</v>
      </c>
      <c r="AD19" s="60">
        <v>0</v>
      </c>
      <c r="AE19" s="60">
        <v>0</v>
      </c>
      <c r="AF19" s="60">
        <v>0</v>
      </c>
      <c r="AG19" s="60">
        <v>0</v>
      </c>
      <c r="AH19" s="60">
        <v>0</v>
      </c>
      <c r="AI19" s="60">
        <v>0</v>
      </c>
      <c r="AJ19" s="58">
        <f t="shared" si="0"/>
        <v>21</v>
      </c>
      <c r="AK19" s="318">
        <v>1.7632241813602016</v>
      </c>
      <c r="AL19" s="241">
        <v>2.4793388429752063</v>
      </c>
      <c r="AO19" s="50"/>
      <c r="AQ19" s="220"/>
      <c r="AR19" s="324"/>
      <c r="AS19" s="325"/>
      <c r="AT19" s="328"/>
    </row>
    <row r="20" spans="1:46" ht="13.5">
      <c r="A20" s="25"/>
      <c r="B20" s="25"/>
      <c r="C20" s="23" t="s">
        <v>43</v>
      </c>
      <c r="D20" s="69">
        <v>0</v>
      </c>
      <c r="E20" s="69">
        <v>0</v>
      </c>
      <c r="F20" s="69">
        <v>0</v>
      </c>
      <c r="G20" s="69">
        <v>0</v>
      </c>
      <c r="H20" s="69">
        <v>0</v>
      </c>
      <c r="I20" s="69">
        <v>0</v>
      </c>
      <c r="J20" s="69">
        <v>0</v>
      </c>
      <c r="K20" s="69">
        <v>0</v>
      </c>
      <c r="L20" s="69">
        <v>1</v>
      </c>
      <c r="M20" s="69">
        <v>2</v>
      </c>
      <c r="N20" s="69">
        <v>6</v>
      </c>
      <c r="O20" s="69">
        <v>1</v>
      </c>
      <c r="P20" s="69">
        <v>2</v>
      </c>
      <c r="Q20" s="69">
        <v>6</v>
      </c>
      <c r="R20" s="69">
        <v>6</v>
      </c>
      <c r="S20" s="25"/>
      <c r="T20" s="25"/>
      <c r="U20" s="23" t="s">
        <v>43</v>
      </c>
      <c r="V20" s="69">
        <v>2</v>
      </c>
      <c r="W20" s="69">
        <v>6</v>
      </c>
      <c r="X20" s="69">
        <v>3</v>
      </c>
      <c r="Y20" s="69">
        <v>1</v>
      </c>
      <c r="Z20" s="69">
        <v>5</v>
      </c>
      <c r="AA20" s="69">
        <v>5</v>
      </c>
      <c r="AB20" s="69">
        <v>4</v>
      </c>
      <c r="AC20" s="69">
        <v>3</v>
      </c>
      <c r="AD20" s="69">
        <v>2</v>
      </c>
      <c r="AE20" s="69">
        <v>0</v>
      </c>
      <c r="AF20" s="69">
        <v>3</v>
      </c>
      <c r="AG20" s="69">
        <v>2</v>
      </c>
      <c r="AH20" s="69">
        <v>1</v>
      </c>
      <c r="AI20" s="69">
        <v>1</v>
      </c>
      <c r="AJ20" s="205">
        <f t="shared" si="0"/>
        <v>62</v>
      </c>
      <c r="AK20" s="294">
        <v>5.205709487825357</v>
      </c>
      <c r="AL20" s="242">
        <v>2.9217719132893496</v>
      </c>
      <c r="AO20" s="50"/>
      <c r="AQ20" s="220"/>
      <c r="AR20" s="324"/>
      <c r="AS20" s="325"/>
      <c r="AT20" s="328"/>
    </row>
    <row r="21" spans="1:46" ht="13.5">
      <c r="A21" s="23"/>
      <c r="B21" s="23"/>
      <c r="C21" s="30" t="s">
        <v>122</v>
      </c>
      <c r="D21" s="73">
        <v>1</v>
      </c>
      <c r="E21" s="73">
        <v>2</v>
      </c>
      <c r="F21" s="73">
        <v>5</v>
      </c>
      <c r="G21" s="73">
        <v>2</v>
      </c>
      <c r="H21" s="73">
        <v>2</v>
      </c>
      <c r="I21" s="73">
        <v>7</v>
      </c>
      <c r="J21" s="73">
        <v>8</v>
      </c>
      <c r="K21" s="73">
        <v>6</v>
      </c>
      <c r="L21" s="73">
        <v>20</v>
      </c>
      <c r="M21" s="73">
        <v>25</v>
      </c>
      <c r="N21" s="73">
        <v>31</v>
      </c>
      <c r="O21" s="73">
        <v>50</v>
      </c>
      <c r="P21" s="73">
        <v>51</v>
      </c>
      <c r="Q21" s="73">
        <v>46</v>
      </c>
      <c r="R21" s="73">
        <v>57</v>
      </c>
      <c r="S21" s="23"/>
      <c r="T21" s="23"/>
      <c r="U21" s="30" t="s">
        <v>122</v>
      </c>
      <c r="V21" s="73">
        <v>50</v>
      </c>
      <c r="W21" s="73">
        <v>67</v>
      </c>
      <c r="X21" s="73">
        <v>40</v>
      </c>
      <c r="Y21" s="73">
        <v>45</v>
      </c>
      <c r="Z21" s="73">
        <v>52</v>
      </c>
      <c r="AA21" s="73">
        <v>45</v>
      </c>
      <c r="AB21" s="73">
        <v>30</v>
      </c>
      <c r="AC21" s="73">
        <v>25</v>
      </c>
      <c r="AD21" s="73">
        <v>30</v>
      </c>
      <c r="AE21" s="73">
        <v>13</v>
      </c>
      <c r="AF21" s="73">
        <v>17</v>
      </c>
      <c r="AG21" s="73">
        <f>SUM(AG11:AG20)</f>
        <v>24</v>
      </c>
      <c r="AH21" s="73">
        <f>SUM(AH11:AH20)</f>
        <v>28</v>
      </c>
      <c r="AI21" s="73">
        <v>18</v>
      </c>
      <c r="AJ21" s="73">
        <f t="shared" si="0"/>
        <v>797</v>
      </c>
      <c r="AK21" s="231">
        <v>66.91855583543241</v>
      </c>
      <c r="AL21" s="243">
        <v>1.66065884608172</v>
      </c>
      <c r="AM21" s="50"/>
      <c r="AO21" s="50"/>
      <c r="AQ21" s="220"/>
      <c r="AR21" s="464"/>
      <c r="AS21" s="326"/>
      <c r="AT21" s="328"/>
    </row>
    <row r="22" spans="1:46" s="71" customFormat="1" ht="13.5">
      <c r="A22" s="25" t="s">
        <v>124</v>
      </c>
      <c r="B22" s="25"/>
      <c r="C22" s="25" t="s">
        <v>44</v>
      </c>
      <c r="D22" s="60">
        <v>0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60">
        <v>0</v>
      </c>
      <c r="K22" s="60">
        <v>0</v>
      </c>
      <c r="L22" s="60">
        <v>0</v>
      </c>
      <c r="M22" s="60">
        <v>1</v>
      </c>
      <c r="N22" s="60">
        <v>3</v>
      </c>
      <c r="O22" s="60">
        <v>2</v>
      </c>
      <c r="P22" s="60">
        <v>1</v>
      </c>
      <c r="Q22" s="60">
        <v>1</v>
      </c>
      <c r="R22" s="60">
        <v>1</v>
      </c>
      <c r="S22" s="25" t="s">
        <v>124</v>
      </c>
      <c r="T22" s="25"/>
      <c r="U22" s="25" t="s">
        <v>44</v>
      </c>
      <c r="V22" s="60">
        <v>1</v>
      </c>
      <c r="W22" s="60">
        <v>1</v>
      </c>
      <c r="X22" s="60">
        <v>1</v>
      </c>
      <c r="Y22" s="60">
        <v>0</v>
      </c>
      <c r="Z22" s="60">
        <v>0</v>
      </c>
      <c r="AA22" s="60">
        <v>1</v>
      </c>
      <c r="AB22" s="60">
        <v>2</v>
      </c>
      <c r="AC22" s="60">
        <v>1</v>
      </c>
      <c r="AD22" s="60">
        <v>1</v>
      </c>
      <c r="AE22" s="60">
        <v>0</v>
      </c>
      <c r="AF22" s="60">
        <v>0</v>
      </c>
      <c r="AG22" s="60">
        <v>1</v>
      </c>
      <c r="AH22" s="60">
        <v>0</v>
      </c>
      <c r="AI22" s="60">
        <v>0</v>
      </c>
      <c r="AJ22" s="58">
        <f t="shared" si="0"/>
        <v>18</v>
      </c>
      <c r="AK22" s="318">
        <v>1.5113350125944585</v>
      </c>
      <c r="AL22" s="241">
        <v>0.8776206728425159</v>
      </c>
      <c r="AM22" s="3"/>
      <c r="AN22" s="3"/>
      <c r="AO22" s="50"/>
      <c r="AP22" s="270"/>
      <c r="AQ22" s="220"/>
      <c r="AR22" s="324"/>
      <c r="AS22" s="325"/>
      <c r="AT22" s="328"/>
    </row>
    <row r="23" spans="1:46" ht="13.5">
      <c r="A23" s="25"/>
      <c r="B23" s="25"/>
      <c r="C23" s="25" t="s">
        <v>45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  <c r="I23" s="60">
        <v>1</v>
      </c>
      <c r="J23" s="60">
        <v>2</v>
      </c>
      <c r="K23" s="60">
        <v>1</v>
      </c>
      <c r="L23" s="60">
        <v>2</v>
      </c>
      <c r="M23" s="60">
        <v>2</v>
      </c>
      <c r="N23" s="60">
        <v>6</v>
      </c>
      <c r="O23" s="60">
        <v>4</v>
      </c>
      <c r="P23" s="60">
        <v>1</v>
      </c>
      <c r="Q23" s="60">
        <v>2</v>
      </c>
      <c r="R23" s="60">
        <v>4</v>
      </c>
      <c r="S23" s="25"/>
      <c r="T23" s="25"/>
      <c r="U23" s="25" t="s">
        <v>45</v>
      </c>
      <c r="V23" s="60">
        <v>5</v>
      </c>
      <c r="W23" s="60">
        <v>3</v>
      </c>
      <c r="X23" s="60">
        <v>1</v>
      </c>
      <c r="Y23" s="60">
        <v>4</v>
      </c>
      <c r="Z23" s="60">
        <v>4</v>
      </c>
      <c r="AA23" s="60">
        <v>2</v>
      </c>
      <c r="AB23" s="60">
        <v>3</v>
      </c>
      <c r="AC23" s="60">
        <v>2</v>
      </c>
      <c r="AD23" s="60">
        <v>2</v>
      </c>
      <c r="AE23" s="60">
        <v>2</v>
      </c>
      <c r="AF23" s="60">
        <v>2</v>
      </c>
      <c r="AG23" s="60">
        <v>2</v>
      </c>
      <c r="AH23" s="60">
        <v>4</v>
      </c>
      <c r="AI23" s="60">
        <v>1</v>
      </c>
      <c r="AJ23" s="58">
        <f t="shared" si="0"/>
        <v>62</v>
      </c>
      <c r="AK23" s="318">
        <v>5.205709487825357</v>
      </c>
      <c r="AL23" s="241">
        <v>1.6653236637120603</v>
      </c>
      <c r="AO23" s="50"/>
      <c r="AQ23" s="220"/>
      <c r="AR23" s="324"/>
      <c r="AS23" s="325"/>
      <c r="AT23" s="328"/>
    </row>
    <row r="24" spans="1:46" ht="13.5">
      <c r="A24" s="25"/>
      <c r="B24" s="25"/>
      <c r="C24" s="25" t="s">
        <v>47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  <c r="I24" s="60">
        <v>0</v>
      </c>
      <c r="J24" s="60">
        <v>0</v>
      </c>
      <c r="K24" s="60">
        <v>1</v>
      </c>
      <c r="L24" s="60">
        <v>1</v>
      </c>
      <c r="M24" s="60">
        <v>1</v>
      </c>
      <c r="N24" s="60">
        <v>1</v>
      </c>
      <c r="O24" s="60">
        <v>3</v>
      </c>
      <c r="P24" s="60">
        <v>1</v>
      </c>
      <c r="Q24" s="60">
        <v>1</v>
      </c>
      <c r="R24" s="60">
        <v>3</v>
      </c>
      <c r="S24" s="25"/>
      <c r="T24" s="25"/>
      <c r="U24" s="25" t="s">
        <v>47</v>
      </c>
      <c r="V24" s="60">
        <v>4</v>
      </c>
      <c r="W24" s="60">
        <v>0</v>
      </c>
      <c r="X24" s="60">
        <v>0</v>
      </c>
      <c r="Y24" s="60">
        <v>3</v>
      </c>
      <c r="Z24" s="60">
        <v>2</v>
      </c>
      <c r="AA24" s="60">
        <v>1</v>
      </c>
      <c r="AB24" s="60">
        <v>2</v>
      </c>
      <c r="AC24" s="60">
        <v>3</v>
      </c>
      <c r="AD24" s="60">
        <v>1</v>
      </c>
      <c r="AE24" s="60">
        <v>2</v>
      </c>
      <c r="AF24" s="60">
        <v>2</v>
      </c>
      <c r="AG24" s="60">
        <v>2</v>
      </c>
      <c r="AH24" s="60">
        <v>0</v>
      </c>
      <c r="AI24" s="60">
        <v>2</v>
      </c>
      <c r="AJ24" s="58">
        <f t="shared" si="0"/>
        <v>36</v>
      </c>
      <c r="AK24" s="318">
        <v>3.022670025188917</v>
      </c>
      <c r="AL24" s="241">
        <v>1.9639934533551553</v>
      </c>
      <c r="AO24" s="50"/>
      <c r="AQ24" s="220"/>
      <c r="AR24" s="324"/>
      <c r="AS24" s="325"/>
      <c r="AT24" s="328"/>
    </row>
    <row r="25" spans="1:46" ht="13.5">
      <c r="A25" s="25"/>
      <c r="B25" s="25"/>
      <c r="C25" s="23" t="s">
        <v>46</v>
      </c>
      <c r="D25" s="69">
        <v>0</v>
      </c>
      <c r="E25" s="69">
        <v>0</v>
      </c>
      <c r="F25" s="69">
        <v>0</v>
      </c>
      <c r="G25" s="69">
        <v>0</v>
      </c>
      <c r="H25" s="69">
        <v>0</v>
      </c>
      <c r="I25" s="69">
        <v>0</v>
      </c>
      <c r="J25" s="69">
        <v>2</v>
      </c>
      <c r="K25" s="69">
        <v>1</v>
      </c>
      <c r="L25" s="69">
        <v>3</v>
      </c>
      <c r="M25" s="69">
        <v>4</v>
      </c>
      <c r="N25" s="69">
        <v>6</v>
      </c>
      <c r="O25" s="69">
        <v>3</v>
      </c>
      <c r="P25" s="69">
        <v>7</v>
      </c>
      <c r="Q25" s="69">
        <v>3</v>
      </c>
      <c r="R25" s="69">
        <v>3</v>
      </c>
      <c r="S25" s="25"/>
      <c r="T25" s="25"/>
      <c r="U25" s="23" t="s">
        <v>46</v>
      </c>
      <c r="V25" s="69">
        <v>2</v>
      </c>
      <c r="W25" s="69">
        <v>2</v>
      </c>
      <c r="X25" s="69">
        <v>4</v>
      </c>
      <c r="Y25" s="69">
        <v>2</v>
      </c>
      <c r="Z25" s="69">
        <v>8</v>
      </c>
      <c r="AA25" s="69">
        <v>4</v>
      </c>
      <c r="AB25" s="69">
        <v>5</v>
      </c>
      <c r="AC25" s="69">
        <v>13</v>
      </c>
      <c r="AD25" s="69">
        <v>7</v>
      </c>
      <c r="AE25" s="69">
        <v>5</v>
      </c>
      <c r="AF25" s="69">
        <v>2</v>
      </c>
      <c r="AG25" s="69">
        <v>1</v>
      </c>
      <c r="AH25" s="69">
        <v>2</v>
      </c>
      <c r="AI25" s="69">
        <v>4</v>
      </c>
      <c r="AJ25" s="205">
        <f t="shared" si="0"/>
        <v>93</v>
      </c>
      <c r="AK25" s="294">
        <v>7.8085642317380355</v>
      </c>
      <c r="AL25" s="242">
        <v>1.2494961708988312</v>
      </c>
      <c r="AO25" s="50"/>
      <c r="AQ25" s="220"/>
      <c r="AR25" s="324"/>
      <c r="AS25" s="325"/>
      <c r="AT25" s="328"/>
    </row>
    <row r="26" spans="1:46" ht="13.5">
      <c r="A26" s="23"/>
      <c r="B26" s="23"/>
      <c r="C26" s="30" t="s">
        <v>122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  <c r="I26" s="73">
        <v>1</v>
      </c>
      <c r="J26" s="73">
        <v>4</v>
      </c>
      <c r="K26" s="73">
        <v>3</v>
      </c>
      <c r="L26" s="73">
        <v>6</v>
      </c>
      <c r="M26" s="73">
        <v>8</v>
      </c>
      <c r="N26" s="73">
        <v>16</v>
      </c>
      <c r="O26" s="73">
        <v>12</v>
      </c>
      <c r="P26" s="73">
        <v>10</v>
      </c>
      <c r="Q26" s="73">
        <v>7</v>
      </c>
      <c r="R26" s="73">
        <v>11</v>
      </c>
      <c r="S26" s="23"/>
      <c r="T26" s="23"/>
      <c r="U26" s="30" t="s">
        <v>122</v>
      </c>
      <c r="V26" s="73">
        <v>12</v>
      </c>
      <c r="W26" s="73">
        <v>6</v>
      </c>
      <c r="X26" s="73">
        <v>6</v>
      </c>
      <c r="Y26" s="73">
        <v>9</v>
      </c>
      <c r="Z26" s="73">
        <v>14</v>
      </c>
      <c r="AA26" s="73">
        <v>8</v>
      </c>
      <c r="AB26" s="73">
        <v>12</v>
      </c>
      <c r="AC26" s="73">
        <v>19</v>
      </c>
      <c r="AD26" s="73">
        <v>11</v>
      </c>
      <c r="AE26" s="73">
        <v>9</v>
      </c>
      <c r="AF26" s="73">
        <v>6</v>
      </c>
      <c r="AG26" s="73">
        <f>SUM(AG22:AG25)</f>
        <v>6</v>
      </c>
      <c r="AH26" s="73">
        <f>SUM(AH22:AH25)</f>
        <v>6</v>
      </c>
      <c r="AI26" s="73">
        <v>7</v>
      </c>
      <c r="AJ26" s="73">
        <f t="shared" si="0"/>
        <v>209</v>
      </c>
      <c r="AK26" s="231">
        <v>17.548278757346765</v>
      </c>
      <c r="AL26" s="243">
        <v>1.388704318936877</v>
      </c>
      <c r="AM26" s="50"/>
      <c r="AO26" s="50"/>
      <c r="AQ26" s="220"/>
      <c r="AR26" s="324"/>
      <c r="AS26" s="326"/>
      <c r="AT26" s="328"/>
    </row>
    <row r="27" spans="1:46" ht="13.5">
      <c r="A27" s="25" t="s">
        <v>125</v>
      </c>
      <c r="B27" s="25"/>
      <c r="C27" s="25" t="s">
        <v>39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2</v>
      </c>
      <c r="S27" s="25" t="s">
        <v>125</v>
      </c>
      <c r="T27" s="25"/>
      <c r="U27" s="25" t="s">
        <v>39</v>
      </c>
      <c r="V27" s="46">
        <v>0</v>
      </c>
      <c r="W27" s="46">
        <v>2</v>
      </c>
      <c r="X27" s="46">
        <v>1</v>
      </c>
      <c r="Y27" s="46">
        <v>0</v>
      </c>
      <c r="Z27" s="46">
        <v>0</v>
      </c>
      <c r="AA27" s="46">
        <v>0</v>
      </c>
      <c r="AB27" s="46">
        <v>0</v>
      </c>
      <c r="AC27" s="46">
        <v>1</v>
      </c>
      <c r="AD27" s="46">
        <v>1</v>
      </c>
      <c r="AE27" s="67">
        <v>0</v>
      </c>
      <c r="AF27" s="67">
        <v>0</v>
      </c>
      <c r="AG27" s="67">
        <v>0</v>
      </c>
      <c r="AH27" s="67">
        <v>0</v>
      </c>
      <c r="AI27" s="67">
        <v>0</v>
      </c>
      <c r="AJ27" s="204">
        <f t="shared" si="0"/>
        <v>7</v>
      </c>
      <c r="AK27" s="318">
        <v>0.5877413937867338</v>
      </c>
      <c r="AL27" s="241">
        <v>0.6505576208178439</v>
      </c>
      <c r="AM27" s="171"/>
      <c r="AO27" s="50"/>
      <c r="AQ27" s="220"/>
      <c r="AR27" s="324"/>
      <c r="AS27" s="325"/>
      <c r="AT27" s="328"/>
    </row>
    <row r="28" spans="1:46" ht="14.25">
      <c r="A28" s="25"/>
      <c r="B28" s="25"/>
      <c r="C28" s="25" t="s">
        <v>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1</v>
      </c>
      <c r="N28" s="46">
        <v>0</v>
      </c>
      <c r="O28" s="46">
        <v>0</v>
      </c>
      <c r="P28" s="46">
        <v>0</v>
      </c>
      <c r="Q28" s="46">
        <v>1</v>
      </c>
      <c r="R28" s="46">
        <v>0</v>
      </c>
      <c r="S28" s="25"/>
      <c r="T28" s="25"/>
      <c r="U28" s="25" t="s">
        <v>41</v>
      </c>
      <c r="V28" s="46">
        <v>0</v>
      </c>
      <c r="W28" s="46">
        <v>0</v>
      </c>
      <c r="X28" s="46">
        <v>0</v>
      </c>
      <c r="Y28" s="46">
        <v>1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67">
        <v>0</v>
      </c>
      <c r="AF28" s="67">
        <v>0</v>
      </c>
      <c r="AG28" s="67">
        <v>0</v>
      </c>
      <c r="AH28" s="67">
        <v>1</v>
      </c>
      <c r="AI28" s="67">
        <v>0</v>
      </c>
      <c r="AJ28" s="204">
        <f t="shared" si="0"/>
        <v>4</v>
      </c>
      <c r="AK28" s="318">
        <v>0.33585222502099077</v>
      </c>
      <c r="AL28" s="241">
        <v>0.5031446540880503</v>
      </c>
      <c r="AM28" s="171"/>
      <c r="AO28" s="50"/>
      <c r="AQ28" s="220"/>
      <c r="AR28" s="412"/>
      <c r="AS28" s="325"/>
      <c r="AT28" s="328"/>
    </row>
    <row r="29" spans="1:46" ht="14.25">
      <c r="A29" s="25"/>
      <c r="B29" s="25"/>
      <c r="C29" s="23" t="s">
        <v>40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25"/>
      <c r="T29" s="25"/>
      <c r="U29" s="23" t="s">
        <v>40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69">
        <v>0</v>
      </c>
      <c r="AF29" s="69">
        <v>0</v>
      </c>
      <c r="AG29" s="69">
        <v>1</v>
      </c>
      <c r="AH29" s="69">
        <v>0</v>
      </c>
      <c r="AI29" s="69">
        <v>0</v>
      </c>
      <c r="AJ29" s="205">
        <f t="shared" si="0"/>
        <v>1</v>
      </c>
      <c r="AK29" s="294">
        <v>0.08396305625524769</v>
      </c>
      <c r="AL29" s="242">
        <v>0.08628127696289906</v>
      </c>
      <c r="AM29" s="215"/>
      <c r="AO29" s="50"/>
      <c r="AQ29" s="220"/>
      <c r="AR29" s="412"/>
      <c r="AS29" s="325"/>
      <c r="AT29" s="328"/>
    </row>
    <row r="30" spans="1:46" ht="13.5">
      <c r="A30" s="23"/>
      <c r="B30" s="23"/>
      <c r="C30" s="30" t="s">
        <v>122</v>
      </c>
      <c r="D30" s="74">
        <v>0</v>
      </c>
      <c r="E30" s="74">
        <v>0</v>
      </c>
      <c r="F30" s="74">
        <v>0</v>
      </c>
      <c r="G30" s="74">
        <v>0</v>
      </c>
      <c r="H30" s="74">
        <v>0</v>
      </c>
      <c r="I30" s="74">
        <v>0</v>
      </c>
      <c r="J30" s="74">
        <v>0</v>
      </c>
      <c r="K30" s="74">
        <v>0</v>
      </c>
      <c r="L30" s="74">
        <v>0</v>
      </c>
      <c r="M30" s="74">
        <v>1</v>
      </c>
      <c r="N30" s="74">
        <v>0</v>
      </c>
      <c r="O30" s="74">
        <v>0</v>
      </c>
      <c r="P30" s="74">
        <v>0</v>
      </c>
      <c r="Q30" s="74">
        <v>1</v>
      </c>
      <c r="R30" s="74">
        <v>2</v>
      </c>
      <c r="S30" s="23"/>
      <c r="T30" s="23"/>
      <c r="U30" s="30" t="s">
        <v>122</v>
      </c>
      <c r="V30" s="74">
        <v>0</v>
      </c>
      <c r="W30" s="74">
        <v>2</v>
      </c>
      <c r="X30" s="74">
        <v>1</v>
      </c>
      <c r="Y30" s="74">
        <v>1</v>
      </c>
      <c r="Z30" s="74">
        <v>0</v>
      </c>
      <c r="AA30" s="74">
        <v>0</v>
      </c>
      <c r="AB30" s="74">
        <v>0</v>
      </c>
      <c r="AC30" s="74">
        <v>1</v>
      </c>
      <c r="AD30" s="74">
        <v>1</v>
      </c>
      <c r="AE30" s="74">
        <v>0</v>
      </c>
      <c r="AF30" s="74">
        <v>0</v>
      </c>
      <c r="AG30" s="74">
        <f>SUM(AG27:AG29)</f>
        <v>1</v>
      </c>
      <c r="AH30" s="74">
        <f>SUM(AH27:AH29)</f>
        <v>1</v>
      </c>
      <c r="AI30" s="74">
        <v>0</v>
      </c>
      <c r="AJ30" s="74">
        <f t="shared" si="0"/>
        <v>12</v>
      </c>
      <c r="AK30" s="231">
        <v>1.0075566750629723</v>
      </c>
      <c r="AL30" s="243">
        <v>0.39603960396039606</v>
      </c>
      <c r="AM30" s="50"/>
      <c r="AO30" s="50"/>
      <c r="AQ30" s="220"/>
      <c r="AR30" s="324"/>
      <c r="AS30" s="326"/>
      <c r="AT30" s="328"/>
    </row>
    <row r="31" spans="1:46" ht="13.5">
      <c r="A31" s="25" t="s">
        <v>126</v>
      </c>
      <c r="B31" s="25"/>
      <c r="C31" s="25" t="s">
        <v>48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1</v>
      </c>
      <c r="N31" s="17">
        <v>0</v>
      </c>
      <c r="O31" s="17">
        <v>0</v>
      </c>
      <c r="P31" s="17">
        <v>0</v>
      </c>
      <c r="Q31" s="17">
        <v>0</v>
      </c>
      <c r="R31" s="17">
        <v>1</v>
      </c>
      <c r="S31" s="25" t="s">
        <v>126</v>
      </c>
      <c r="T31" s="25"/>
      <c r="U31" s="25" t="s">
        <v>48</v>
      </c>
      <c r="V31" s="17">
        <v>0</v>
      </c>
      <c r="W31" s="17">
        <v>2</v>
      </c>
      <c r="X31" s="17">
        <v>0</v>
      </c>
      <c r="Y31" s="17">
        <v>1</v>
      </c>
      <c r="Z31" s="17">
        <v>0</v>
      </c>
      <c r="AA31" s="17">
        <v>0</v>
      </c>
      <c r="AB31" s="17">
        <v>1</v>
      </c>
      <c r="AC31" s="17">
        <v>0</v>
      </c>
      <c r="AD31" s="17">
        <v>0</v>
      </c>
      <c r="AE31" s="70">
        <v>0</v>
      </c>
      <c r="AF31" s="70">
        <v>0</v>
      </c>
      <c r="AG31" s="70">
        <v>0</v>
      </c>
      <c r="AH31" s="70">
        <v>1</v>
      </c>
      <c r="AI31" s="70">
        <v>1</v>
      </c>
      <c r="AJ31" s="313">
        <f t="shared" si="0"/>
        <v>8</v>
      </c>
      <c r="AK31" s="318">
        <v>0.6717044500419815</v>
      </c>
      <c r="AL31" s="241">
        <v>0.5649717514124294</v>
      </c>
      <c r="AO31" s="50"/>
      <c r="AQ31" s="220"/>
      <c r="AR31" s="324"/>
      <c r="AS31" s="325"/>
      <c r="AT31" s="328"/>
    </row>
    <row r="32" spans="1:46" s="71" customFormat="1" ht="13.5">
      <c r="A32" s="25"/>
      <c r="B32" s="25"/>
      <c r="C32" s="25" t="s">
        <v>49</v>
      </c>
      <c r="D32" s="7">
        <v>0</v>
      </c>
      <c r="E32" s="7">
        <v>0</v>
      </c>
      <c r="F32" s="7">
        <v>0</v>
      </c>
      <c r="G32" s="7">
        <v>0</v>
      </c>
      <c r="H32" s="7">
        <v>1</v>
      </c>
      <c r="I32" s="7">
        <v>0</v>
      </c>
      <c r="J32" s="7">
        <v>0</v>
      </c>
      <c r="K32" s="7">
        <v>0</v>
      </c>
      <c r="L32" s="7">
        <v>1</v>
      </c>
      <c r="M32" s="7">
        <v>0</v>
      </c>
      <c r="N32" s="7">
        <v>0</v>
      </c>
      <c r="O32" s="7">
        <v>1</v>
      </c>
      <c r="P32" s="7">
        <v>0</v>
      </c>
      <c r="Q32" s="7">
        <v>0</v>
      </c>
      <c r="R32" s="7">
        <v>0</v>
      </c>
      <c r="S32" s="25"/>
      <c r="T32" s="25"/>
      <c r="U32" s="25" t="s">
        <v>49</v>
      </c>
      <c r="V32" s="7">
        <v>0</v>
      </c>
      <c r="W32" s="7">
        <v>1</v>
      </c>
      <c r="X32" s="7">
        <v>0</v>
      </c>
      <c r="Y32" s="7">
        <v>0</v>
      </c>
      <c r="Z32" s="7">
        <v>2</v>
      </c>
      <c r="AA32" s="7">
        <v>2</v>
      </c>
      <c r="AB32" s="7">
        <v>1</v>
      </c>
      <c r="AC32" s="7">
        <v>1</v>
      </c>
      <c r="AD32" s="7">
        <v>0</v>
      </c>
      <c r="AE32" s="60">
        <v>0</v>
      </c>
      <c r="AF32" s="60">
        <v>2</v>
      </c>
      <c r="AG32" s="60">
        <v>0</v>
      </c>
      <c r="AH32" s="60">
        <v>0</v>
      </c>
      <c r="AI32" s="60">
        <v>1</v>
      </c>
      <c r="AJ32" s="58">
        <f t="shared" si="0"/>
        <v>13</v>
      </c>
      <c r="AK32" s="318">
        <v>1.09151973131822</v>
      </c>
      <c r="AL32" s="241">
        <v>0.4967520061138709</v>
      </c>
      <c r="AM32" s="3"/>
      <c r="AN32" s="3"/>
      <c r="AO32" s="50"/>
      <c r="AP32" s="270"/>
      <c r="AQ32" s="220"/>
      <c r="AR32" s="324"/>
      <c r="AS32" s="325"/>
      <c r="AT32" s="328"/>
    </row>
    <row r="33" spans="1:46" s="71" customFormat="1" ht="13.5">
      <c r="A33" s="25"/>
      <c r="B33" s="25"/>
      <c r="C33" s="25" t="s">
        <v>50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1</v>
      </c>
      <c r="J33" s="7">
        <v>0</v>
      </c>
      <c r="K33" s="7">
        <v>3</v>
      </c>
      <c r="L33" s="7">
        <v>1</v>
      </c>
      <c r="M33" s="7">
        <v>0</v>
      </c>
      <c r="N33" s="7">
        <v>2</v>
      </c>
      <c r="O33" s="7">
        <v>0</v>
      </c>
      <c r="P33" s="7">
        <v>2</v>
      </c>
      <c r="Q33" s="7">
        <v>4</v>
      </c>
      <c r="R33" s="7">
        <v>2</v>
      </c>
      <c r="S33" s="25"/>
      <c r="T33" s="25"/>
      <c r="U33" s="25" t="s">
        <v>50</v>
      </c>
      <c r="V33" s="7">
        <v>3</v>
      </c>
      <c r="W33" s="7">
        <v>4</v>
      </c>
      <c r="X33" s="7">
        <v>3</v>
      </c>
      <c r="Y33" s="7">
        <v>3</v>
      </c>
      <c r="Z33" s="7">
        <v>1</v>
      </c>
      <c r="AA33" s="7">
        <v>5</v>
      </c>
      <c r="AB33" s="7">
        <v>2</v>
      </c>
      <c r="AC33" s="7">
        <v>3</v>
      </c>
      <c r="AD33" s="7">
        <v>3</v>
      </c>
      <c r="AE33" s="60">
        <v>2</v>
      </c>
      <c r="AF33" s="60">
        <v>2</v>
      </c>
      <c r="AG33" s="60">
        <v>1</v>
      </c>
      <c r="AH33" s="60">
        <v>2</v>
      </c>
      <c r="AI33" s="60">
        <v>0</v>
      </c>
      <c r="AJ33" s="58">
        <f t="shared" si="0"/>
        <v>49</v>
      </c>
      <c r="AK33" s="318">
        <v>4.114189756507137</v>
      </c>
      <c r="AL33" s="241">
        <v>0.5537348852977738</v>
      </c>
      <c r="AM33" s="3"/>
      <c r="AN33" s="3"/>
      <c r="AO33" s="50"/>
      <c r="AP33" s="270"/>
      <c r="AQ33" s="220"/>
      <c r="AR33" s="324"/>
      <c r="AS33" s="325"/>
      <c r="AT33" s="328"/>
    </row>
    <row r="34" spans="3:46" ht="13.5">
      <c r="C34" s="25" t="s">
        <v>51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1</v>
      </c>
      <c r="Q34" s="7">
        <v>1</v>
      </c>
      <c r="R34" s="7">
        <v>1</v>
      </c>
      <c r="U34" s="25" t="s">
        <v>51</v>
      </c>
      <c r="V34" s="7">
        <v>0</v>
      </c>
      <c r="W34" s="7">
        <v>0</v>
      </c>
      <c r="X34" s="7">
        <v>0</v>
      </c>
      <c r="Y34" s="7">
        <v>1</v>
      </c>
      <c r="Z34" s="7">
        <v>0</v>
      </c>
      <c r="AA34" s="7">
        <v>0</v>
      </c>
      <c r="AB34" s="7">
        <v>1</v>
      </c>
      <c r="AC34" s="7">
        <v>0</v>
      </c>
      <c r="AD34" s="7">
        <v>2</v>
      </c>
      <c r="AE34" s="60">
        <v>2</v>
      </c>
      <c r="AF34" s="60">
        <v>1</v>
      </c>
      <c r="AG34" s="60">
        <v>0</v>
      </c>
      <c r="AH34" s="60">
        <v>1</v>
      </c>
      <c r="AI34" s="60">
        <v>2</v>
      </c>
      <c r="AJ34" s="58">
        <f t="shared" si="0"/>
        <v>13</v>
      </c>
      <c r="AK34" s="318">
        <v>1.09151973131822</v>
      </c>
      <c r="AL34" s="241">
        <v>0.2338970852824757</v>
      </c>
      <c r="AO34" s="50"/>
      <c r="AQ34" s="220"/>
      <c r="AR34" s="324"/>
      <c r="AS34" s="325"/>
      <c r="AT34" s="328"/>
    </row>
    <row r="35" spans="3:46" ht="13.5">
      <c r="C35" s="25" t="s">
        <v>52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1</v>
      </c>
      <c r="U35" s="25" t="s">
        <v>52</v>
      </c>
      <c r="V35" s="7">
        <v>0</v>
      </c>
      <c r="W35" s="7">
        <v>0</v>
      </c>
      <c r="X35" s="7">
        <v>0</v>
      </c>
      <c r="Y35" s="7">
        <v>1</v>
      </c>
      <c r="Z35" s="7">
        <v>1</v>
      </c>
      <c r="AA35" s="7">
        <v>0</v>
      </c>
      <c r="AB35" s="7">
        <v>1</v>
      </c>
      <c r="AC35" s="7">
        <v>1</v>
      </c>
      <c r="AD35" s="7">
        <v>0</v>
      </c>
      <c r="AE35" s="60">
        <v>1</v>
      </c>
      <c r="AF35" s="60">
        <v>0</v>
      </c>
      <c r="AG35" s="60">
        <v>0</v>
      </c>
      <c r="AH35" s="60">
        <v>0</v>
      </c>
      <c r="AI35" s="60">
        <v>1</v>
      </c>
      <c r="AJ35" s="58">
        <f t="shared" si="0"/>
        <v>7</v>
      </c>
      <c r="AK35" s="318">
        <v>0.5877413937867338</v>
      </c>
      <c r="AL35" s="241">
        <v>0.5061460592913956</v>
      </c>
      <c r="AO35" s="50"/>
      <c r="AQ35" s="220"/>
      <c r="AR35" s="324"/>
      <c r="AS35" s="325"/>
      <c r="AT35" s="328"/>
    </row>
    <row r="36" spans="1:46" ht="13.5">
      <c r="A36" s="25"/>
      <c r="B36" s="25"/>
      <c r="C36" s="23" t="s">
        <v>53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25"/>
      <c r="T36" s="25"/>
      <c r="U36" s="23" t="s">
        <v>53</v>
      </c>
      <c r="V36" s="16">
        <v>2</v>
      </c>
      <c r="W36" s="16">
        <v>2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1</v>
      </c>
      <c r="AE36" s="69">
        <v>0</v>
      </c>
      <c r="AF36" s="69">
        <v>0</v>
      </c>
      <c r="AG36" s="69">
        <v>0</v>
      </c>
      <c r="AH36" s="69">
        <v>0</v>
      </c>
      <c r="AI36" s="69">
        <v>1</v>
      </c>
      <c r="AJ36" s="205">
        <f t="shared" si="0"/>
        <v>6</v>
      </c>
      <c r="AK36" s="294">
        <v>0.5037783375314862</v>
      </c>
      <c r="AL36" s="242">
        <v>0.6128702757916241</v>
      </c>
      <c r="AO36" s="50"/>
      <c r="AQ36" s="220"/>
      <c r="AR36" s="324"/>
      <c r="AS36" s="325"/>
      <c r="AT36" s="328"/>
    </row>
    <row r="37" spans="1:46" ht="13.5">
      <c r="A37" s="23"/>
      <c r="B37" s="23"/>
      <c r="C37" s="30" t="s">
        <v>122</v>
      </c>
      <c r="D37" s="74">
        <v>0</v>
      </c>
      <c r="E37" s="74">
        <v>0</v>
      </c>
      <c r="F37" s="74">
        <v>0</v>
      </c>
      <c r="G37" s="74">
        <v>0</v>
      </c>
      <c r="H37" s="74">
        <v>1</v>
      </c>
      <c r="I37" s="74">
        <v>1</v>
      </c>
      <c r="J37" s="74">
        <v>0</v>
      </c>
      <c r="K37" s="74">
        <v>3</v>
      </c>
      <c r="L37" s="74">
        <v>2</v>
      </c>
      <c r="M37" s="74">
        <v>1</v>
      </c>
      <c r="N37" s="74">
        <v>2</v>
      </c>
      <c r="O37" s="74">
        <v>1</v>
      </c>
      <c r="P37" s="74">
        <v>3</v>
      </c>
      <c r="Q37" s="74">
        <v>5</v>
      </c>
      <c r="R37" s="74">
        <v>5</v>
      </c>
      <c r="S37" s="23"/>
      <c r="T37" s="23"/>
      <c r="U37" s="30" t="s">
        <v>122</v>
      </c>
      <c r="V37" s="74">
        <v>5</v>
      </c>
      <c r="W37" s="74">
        <v>9</v>
      </c>
      <c r="X37" s="74">
        <v>3</v>
      </c>
      <c r="Y37" s="74">
        <v>6</v>
      </c>
      <c r="Z37" s="74">
        <v>4</v>
      </c>
      <c r="AA37" s="74">
        <v>7</v>
      </c>
      <c r="AB37" s="74">
        <v>6</v>
      </c>
      <c r="AC37" s="74">
        <v>5</v>
      </c>
      <c r="AD37" s="74">
        <v>6</v>
      </c>
      <c r="AE37" s="74">
        <v>5</v>
      </c>
      <c r="AF37" s="74">
        <v>5</v>
      </c>
      <c r="AG37" s="74">
        <f>SUM(AG31:AG36)</f>
        <v>1</v>
      </c>
      <c r="AH37" s="74">
        <f>SUM(AH31:AH36)</f>
        <v>4</v>
      </c>
      <c r="AI37" s="74">
        <v>6</v>
      </c>
      <c r="AJ37" s="74">
        <f t="shared" si="0"/>
        <v>96</v>
      </c>
      <c r="AK37" s="231">
        <v>8.060453400503778</v>
      </c>
      <c r="AL37" s="243">
        <v>0.46149408710700895</v>
      </c>
      <c r="AM37" s="50"/>
      <c r="AO37" s="50"/>
      <c r="AQ37" s="220"/>
      <c r="AR37" s="324"/>
      <c r="AS37" s="326"/>
      <c r="AT37" s="328"/>
    </row>
    <row r="38" spans="1:46" ht="13.5">
      <c r="A38" s="10" t="s">
        <v>127</v>
      </c>
      <c r="C38" s="10" t="s">
        <v>54</v>
      </c>
      <c r="D38" s="70">
        <v>0</v>
      </c>
      <c r="E38" s="70">
        <v>0</v>
      </c>
      <c r="F38" s="70">
        <v>0</v>
      </c>
      <c r="G38" s="70">
        <v>0</v>
      </c>
      <c r="H38" s="70">
        <v>0</v>
      </c>
      <c r="I38" s="70">
        <v>0</v>
      </c>
      <c r="J38" s="70">
        <v>0</v>
      </c>
      <c r="K38" s="70">
        <v>0</v>
      </c>
      <c r="L38" s="70">
        <v>0</v>
      </c>
      <c r="M38" s="70">
        <v>0</v>
      </c>
      <c r="N38" s="70">
        <v>0</v>
      </c>
      <c r="O38" s="70">
        <v>0</v>
      </c>
      <c r="P38" s="70">
        <v>0</v>
      </c>
      <c r="Q38" s="70">
        <v>1</v>
      </c>
      <c r="R38" s="70">
        <v>0</v>
      </c>
      <c r="S38" s="10" t="s">
        <v>127</v>
      </c>
      <c r="U38" s="10" t="s">
        <v>54</v>
      </c>
      <c r="V38" s="70">
        <v>0</v>
      </c>
      <c r="W38" s="70">
        <v>0</v>
      </c>
      <c r="X38" s="70">
        <v>0</v>
      </c>
      <c r="Y38" s="70">
        <v>0</v>
      </c>
      <c r="Z38" s="70">
        <v>0</v>
      </c>
      <c r="AA38" s="70">
        <v>0</v>
      </c>
      <c r="AB38" s="70">
        <v>0</v>
      </c>
      <c r="AC38" s="70">
        <v>0</v>
      </c>
      <c r="AD38" s="70">
        <v>0</v>
      </c>
      <c r="AE38" s="70">
        <v>0</v>
      </c>
      <c r="AF38" s="70">
        <v>1</v>
      </c>
      <c r="AG38" s="70">
        <v>0</v>
      </c>
      <c r="AH38" s="70">
        <v>0</v>
      </c>
      <c r="AI38" s="70">
        <v>0</v>
      </c>
      <c r="AJ38" s="313">
        <f t="shared" si="0"/>
        <v>2</v>
      </c>
      <c r="AK38" s="318">
        <v>0.16792611251049538</v>
      </c>
      <c r="AL38" s="241">
        <v>0.3460207612456747</v>
      </c>
      <c r="AO38" s="50"/>
      <c r="AQ38" s="220"/>
      <c r="AR38" s="324"/>
      <c r="AS38" s="325"/>
      <c r="AT38" s="328"/>
    </row>
    <row r="39" spans="1:46" ht="13.5">
      <c r="A39" s="10" t="s">
        <v>14</v>
      </c>
      <c r="C39" s="10" t="s">
        <v>55</v>
      </c>
      <c r="D39" s="60">
        <v>0</v>
      </c>
      <c r="E39" s="60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10" t="s">
        <v>14</v>
      </c>
      <c r="U39" s="10" t="s">
        <v>55</v>
      </c>
      <c r="V39" s="60">
        <v>0</v>
      </c>
      <c r="W39" s="60">
        <v>0</v>
      </c>
      <c r="X39" s="60">
        <v>0</v>
      </c>
      <c r="Y39" s="60">
        <v>0</v>
      </c>
      <c r="Z39" s="60">
        <v>0</v>
      </c>
      <c r="AA39" s="60">
        <v>1</v>
      </c>
      <c r="AB39" s="60">
        <v>0</v>
      </c>
      <c r="AC39" s="60">
        <v>0</v>
      </c>
      <c r="AD39" s="60">
        <v>0</v>
      </c>
      <c r="AE39" s="60">
        <v>0</v>
      </c>
      <c r="AF39" s="60">
        <v>1</v>
      </c>
      <c r="AG39" s="60">
        <v>0</v>
      </c>
      <c r="AH39" s="60">
        <v>0</v>
      </c>
      <c r="AI39" s="60">
        <v>0</v>
      </c>
      <c r="AJ39" s="58">
        <f t="shared" si="0"/>
        <v>2</v>
      </c>
      <c r="AK39" s="318">
        <v>0.16792611251049538</v>
      </c>
      <c r="AL39" s="241">
        <v>0.2849002849002849</v>
      </c>
      <c r="AO39" s="50"/>
      <c r="AQ39" s="220"/>
      <c r="AR39" s="324"/>
      <c r="AS39" s="325"/>
      <c r="AT39" s="328"/>
    </row>
    <row r="40" spans="3:46" ht="13.5">
      <c r="C40" s="10" t="s">
        <v>56</v>
      </c>
      <c r="D40" s="60">
        <v>0</v>
      </c>
      <c r="E40" s="60">
        <v>0</v>
      </c>
      <c r="F40" s="60">
        <v>0</v>
      </c>
      <c r="G40" s="60">
        <v>0</v>
      </c>
      <c r="H40" s="60">
        <v>0</v>
      </c>
      <c r="I40" s="60">
        <v>0</v>
      </c>
      <c r="J40" s="60">
        <v>0</v>
      </c>
      <c r="K40" s="60">
        <v>0</v>
      </c>
      <c r="L40" s="60">
        <v>0</v>
      </c>
      <c r="M40" s="60">
        <v>0</v>
      </c>
      <c r="N40" s="60">
        <v>0</v>
      </c>
      <c r="O40" s="60">
        <v>0</v>
      </c>
      <c r="P40" s="60">
        <v>0</v>
      </c>
      <c r="Q40" s="60">
        <v>0</v>
      </c>
      <c r="R40" s="60">
        <v>0</v>
      </c>
      <c r="U40" s="10" t="s">
        <v>56</v>
      </c>
      <c r="V40" s="60">
        <v>0</v>
      </c>
      <c r="W40" s="60">
        <v>0</v>
      </c>
      <c r="X40" s="60">
        <v>1</v>
      </c>
      <c r="Y40" s="60">
        <v>1</v>
      </c>
      <c r="Z40" s="60">
        <v>0</v>
      </c>
      <c r="AA40" s="60">
        <v>0</v>
      </c>
      <c r="AB40" s="60">
        <v>1</v>
      </c>
      <c r="AC40" s="60">
        <v>0</v>
      </c>
      <c r="AD40" s="60">
        <v>1</v>
      </c>
      <c r="AE40" s="60">
        <v>0</v>
      </c>
      <c r="AF40" s="60">
        <v>1</v>
      </c>
      <c r="AG40" s="60">
        <v>1</v>
      </c>
      <c r="AH40" s="60">
        <v>0</v>
      </c>
      <c r="AI40" s="60">
        <v>0</v>
      </c>
      <c r="AJ40" s="58">
        <f t="shared" si="0"/>
        <v>6</v>
      </c>
      <c r="AK40" s="318">
        <v>0.5037783375314862</v>
      </c>
      <c r="AL40" s="241">
        <v>0.31088082901554404</v>
      </c>
      <c r="AO40" s="50"/>
      <c r="AQ40" s="220"/>
      <c r="AR40" s="324"/>
      <c r="AS40" s="325"/>
      <c r="AT40" s="328"/>
    </row>
    <row r="41" spans="3:46" ht="13.5">
      <c r="C41" s="10" t="s">
        <v>57</v>
      </c>
      <c r="D41" s="60">
        <v>0</v>
      </c>
      <c r="E41" s="60">
        <v>0</v>
      </c>
      <c r="F41" s="60">
        <v>0</v>
      </c>
      <c r="G41" s="60">
        <v>0</v>
      </c>
      <c r="H41" s="60">
        <v>0</v>
      </c>
      <c r="I41" s="60">
        <v>1</v>
      </c>
      <c r="J41" s="60">
        <v>1</v>
      </c>
      <c r="K41" s="60">
        <v>0</v>
      </c>
      <c r="L41" s="60">
        <v>0</v>
      </c>
      <c r="M41" s="60">
        <v>0</v>
      </c>
      <c r="N41" s="60">
        <v>0</v>
      </c>
      <c r="O41" s="60">
        <v>0</v>
      </c>
      <c r="P41" s="60">
        <v>0</v>
      </c>
      <c r="Q41" s="60">
        <v>0</v>
      </c>
      <c r="R41" s="60">
        <v>0</v>
      </c>
      <c r="U41" s="10" t="s">
        <v>57</v>
      </c>
      <c r="V41" s="60">
        <v>1</v>
      </c>
      <c r="W41" s="60">
        <v>1</v>
      </c>
      <c r="X41" s="60">
        <v>0</v>
      </c>
      <c r="Y41" s="60">
        <v>0</v>
      </c>
      <c r="Z41" s="60">
        <v>1</v>
      </c>
      <c r="AA41" s="60">
        <v>1</v>
      </c>
      <c r="AB41" s="60">
        <v>0</v>
      </c>
      <c r="AC41" s="60">
        <v>0</v>
      </c>
      <c r="AD41" s="60">
        <v>0</v>
      </c>
      <c r="AE41" s="60">
        <v>0</v>
      </c>
      <c r="AF41" s="60">
        <v>0</v>
      </c>
      <c r="AG41" s="60">
        <v>2</v>
      </c>
      <c r="AH41" s="60">
        <v>1</v>
      </c>
      <c r="AI41" s="60">
        <v>1</v>
      </c>
      <c r="AJ41" s="58">
        <f t="shared" si="0"/>
        <v>10</v>
      </c>
      <c r="AK41" s="318">
        <v>0.8396305625524769</v>
      </c>
      <c r="AL41" s="241">
        <v>0.35211267605633806</v>
      </c>
      <c r="AO41" s="50"/>
      <c r="AQ41" s="220"/>
      <c r="AR41" s="324"/>
      <c r="AS41" s="325"/>
      <c r="AT41" s="328"/>
    </row>
    <row r="42" spans="3:46" ht="13.5">
      <c r="C42" s="10" t="s">
        <v>58</v>
      </c>
      <c r="D42" s="60">
        <v>0</v>
      </c>
      <c r="E42" s="60">
        <v>0</v>
      </c>
      <c r="F42" s="60">
        <v>0</v>
      </c>
      <c r="G42" s="60">
        <v>0</v>
      </c>
      <c r="H42" s="60">
        <v>0</v>
      </c>
      <c r="I42" s="60">
        <v>0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1</v>
      </c>
      <c r="R42" s="60">
        <v>0</v>
      </c>
      <c r="U42" s="10" t="s">
        <v>58</v>
      </c>
      <c r="V42" s="60">
        <v>0</v>
      </c>
      <c r="W42" s="60">
        <v>0</v>
      </c>
      <c r="X42" s="60">
        <v>0</v>
      </c>
      <c r="Y42" s="60">
        <v>0</v>
      </c>
      <c r="Z42" s="60">
        <v>0</v>
      </c>
      <c r="AA42" s="60">
        <v>0</v>
      </c>
      <c r="AB42" s="60">
        <v>0</v>
      </c>
      <c r="AC42" s="60">
        <v>0</v>
      </c>
      <c r="AD42" s="60">
        <v>0</v>
      </c>
      <c r="AE42" s="60">
        <v>0</v>
      </c>
      <c r="AF42" s="60">
        <v>0</v>
      </c>
      <c r="AG42" s="60">
        <v>0</v>
      </c>
      <c r="AH42" s="60">
        <v>0</v>
      </c>
      <c r="AI42" s="60">
        <v>0</v>
      </c>
      <c r="AJ42" s="58">
        <f t="shared" si="0"/>
        <v>1</v>
      </c>
      <c r="AK42" s="318">
        <v>0.08396305625524769</v>
      </c>
      <c r="AL42" s="241">
        <v>0.07042253521126761</v>
      </c>
      <c r="AO42" s="50"/>
      <c r="AQ42" s="220"/>
      <c r="AR42" s="324"/>
      <c r="AS42" s="325"/>
      <c r="AT42" s="328"/>
    </row>
    <row r="43" spans="3:46" ht="13.5">
      <c r="C43" s="10" t="s">
        <v>59</v>
      </c>
      <c r="D43" s="60">
        <v>0</v>
      </c>
      <c r="E43" s="60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U43" s="10" t="s">
        <v>59</v>
      </c>
      <c r="V43" s="60">
        <v>0</v>
      </c>
      <c r="W43" s="60">
        <v>0</v>
      </c>
      <c r="X43" s="60">
        <v>0</v>
      </c>
      <c r="Y43" s="60">
        <v>0</v>
      </c>
      <c r="Z43" s="60">
        <v>0</v>
      </c>
      <c r="AA43" s="60">
        <v>0</v>
      </c>
      <c r="AB43" s="60">
        <v>0</v>
      </c>
      <c r="AC43" s="60">
        <v>0</v>
      </c>
      <c r="AD43" s="60">
        <v>0</v>
      </c>
      <c r="AE43" s="60">
        <v>0</v>
      </c>
      <c r="AF43" s="60">
        <v>0</v>
      </c>
      <c r="AG43" s="60">
        <v>0</v>
      </c>
      <c r="AH43" s="60">
        <v>0</v>
      </c>
      <c r="AI43" s="60">
        <v>1</v>
      </c>
      <c r="AJ43" s="58">
        <f t="shared" si="0"/>
        <v>1</v>
      </c>
      <c r="AK43" s="318">
        <v>0.08396305625524769</v>
      </c>
      <c r="AL43" s="241">
        <v>0.12987012987012986</v>
      </c>
      <c r="AO43" s="50"/>
      <c r="AQ43" s="220"/>
      <c r="AR43" s="324"/>
      <c r="AS43" s="325"/>
      <c r="AT43" s="328"/>
    </row>
    <row r="44" spans="3:46" ht="13.5">
      <c r="C44" s="10" t="s">
        <v>60</v>
      </c>
      <c r="D44" s="60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1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U44" s="10" t="s">
        <v>60</v>
      </c>
      <c r="V44" s="60">
        <v>0</v>
      </c>
      <c r="W44" s="60">
        <v>1</v>
      </c>
      <c r="X44" s="60">
        <v>2</v>
      </c>
      <c r="Y44" s="60">
        <v>0</v>
      </c>
      <c r="Z44" s="60">
        <v>0</v>
      </c>
      <c r="AA44" s="60">
        <v>0</v>
      </c>
      <c r="AB44" s="60">
        <v>0</v>
      </c>
      <c r="AC44" s="60">
        <v>0</v>
      </c>
      <c r="AD44" s="60">
        <v>1</v>
      </c>
      <c r="AE44" s="60">
        <v>1</v>
      </c>
      <c r="AF44" s="60">
        <v>0</v>
      </c>
      <c r="AG44" s="60">
        <v>0</v>
      </c>
      <c r="AH44" s="60">
        <v>1</v>
      </c>
      <c r="AI44" s="60">
        <v>0</v>
      </c>
      <c r="AJ44" s="58">
        <f t="shared" si="0"/>
        <v>7</v>
      </c>
      <c r="AK44" s="318">
        <v>0.5877413937867338</v>
      </c>
      <c r="AL44" s="241">
        <v>0.7106598984771574</v>
      </c>
      <c r="AO44" s="50"/>
      <c r="AQ44" s="220"/>
      <c r="AR44" s="324"/>
      <c r="AS44" s="325"/>
      <c r="AT44" s="328"/>
    </row>
    <row r="45" spans="3:46" ht="13.5">
      <c r="C45" s="10" t="s">
        <v>61</v>
      </c>
      <c r="D45" s="60">
        <v>0</v>
      </c>
      <c r="E45" s="60">
        <v>0</v>
      </c>
      <c r="F45" s="60">
        <v>0</v>
      </c>
      <c r="G45" s="60">
        <v>0</v>
      </c>
      <c r="H45" s="60">
        <v>0</v>
      </c>
      <c r="I45" s="60">
        <v>0</v>
      </c>
      <c r="J45" s="60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0">
        <v>0</v>
      </c>
      <c r="R45" s="60">
        <v>0</v>
      </c>
      <c r="U45" s="10" t="s">
        <v>61</v>
      </c>
      <c r="V45" s="60">
        <v>0</v>
      </c>
      <c r="W45" s="60">
        <v>0</v>
      </c>
      <c r="X45" s="60">
        <v>0</v>
      </c>
      <c r="Y45" s="60">
        <v>0</v>
      </c>
      <c r="Z45" s="60">
        <v>0</v>
      </c>
      <c r="AA45" s="60">
        <v>1</v>
      </c>
      <c r="AB45" s="60">
        <v>0</v>
      </c>
      <c r="AC45" s="60">
        <v>1</v>
      </c>
      <c r="AD45" s="60">
        <v>0</v>
      </c>
      <c r="AE45" s="60">
        <v>0</v>
      </c>
      <c r="AF45" s="60">
        <v>0</v>
      </c>
      <c r="AG45" s="60">
        <v>0</v>
      </c>
      <c r="AH45" s="60">
        <v>0</v>
      </c>
      <c r="AI45" s="60">
        <v>0</v>
      </c>
      <c r="AJ45" s="58">
        <f t="shared" si="0"/>
        <v>2</v>
      </c>
      <c r="AK45" s="318">
        <v>0.16792611251049538</v>
      </c>
      <c r="AL45" s="241">
        <v>0.14234875444839856</v>
      </c>
      <c r="AO45" s="50"/>
      <c r="AQ45" s="220"/>
      <c r="AR45" s="324"/>
      <c r="AS45" s="325"/>
      <c r="AT45" s="328"/>
    </row>
    <row r="46" spans="1:46" ht="13.5">
      <c r="A46" s="25"/>
      <c r="B46" s="25"/>
      <c r="C46" s="23" t="s">
        <v>62</v>
      </c>
      <c r="D46" s="69">
        <v>0</v>
      </c>
      <c r="E46" s="69">
        <v>0</v>
      </c>
      <c r="F46" s="69">
        <v>0</v>
      </c>
      <c r="G46" s="69">
        <v>0</v>
      </c>
      <c r="H46" s="69">
        <v>0</v>
      </c>
      <c r="I46" s="69">
        <v>0</v>
      </c>
      <c r="J46" s="69">
        <v>0</v>
      </c>
      <c r="K46" s="69">
        <v>0</v>
      </c>
      <c r="L46" s="69">
        <v>0</v>
      </c>
      <c r="M46" s="69">
        <v>0</v>
      </c>
      <c r="N46" s="69">
        <v>0</v>
      </c>
      <c r="O46" s="69">
        <v>0</v>
      </c>
      <c r="P46" s="69">
        <v>0</v>
      </c>
      <c r="Q46" s="69">
        <v>0</v>
      </c>
      <c r="R46" s="69">
        <v>0</v>
      </c>
      <c r="S46" s="25"/>
      <c r="T46" s="25"/>
      <c r="U46" s="23" t="s">
        <v>62</v>
      </c>
      <c r="V46" s="69">
        <v>0</v>
      </c>
      <c r="W46" s="69">
        <v>0</v>
      </c>
      <c r="X46" s="69">
        <v>0</v>
      </c>
      <c r="Y46" s="69">
        <v>0</v>
      </c>
      <c r="Z46" s="69">
        <v>0</v>
      </c>
      <c r="AA46" s="69">
        <v>0</v>
      </c>
      <c r="AB46" s="69">
        <v>0</v>
      </c>
      <c r="AC46" s="69">
        <v>0</v>
      </c>
      <c r="AD46" s="69">
        <v>0</v>
      </c>
      <c r="AE46" s="69">
        <v>0</v>
      </c>
      <c r="AF46" s="69">
        <v>0</v>
      </c>
      <c r="AG46" s="69">
        <v>0</v>
      </c>
      <c r="AH46" s="69">
        <v>0</v>
      </c>
      <c r="AI46" s="69">
        <v>0</v>
      </c>
      <c r="AJ46" s="205">
        <f t="shared" si="0"/>
        <v>0</v>
      </c>
      <c r="AK46" s="294">
        <v>0</v>
      </c>
      <c r="AL46" s="242">
        <v>0</v>
      </c>
      <c r="AO46" s="50"/>
      <c r="AQ46" s="220"/>
      <c r="AR46" s="324"/>
      <c r="AS46" s="325"/>
      <c r="AT46" s="328"/>
    </row>
    <row r="47" spans="1:46" ht="13.5">
      <c r="A47" s="23"/>
      <c r="B47" s="23"/>
      <c r="C47" s="30" t="s">
        <v>122</v>
      </c>
      <c r="D47" s="74">
        <v>0</v>
      </c>
      <c r="E47" s="74">
        <v>0</v>
      </c>
      <c r="F47" s="74">
        <v>0</v>
      </c>
      <c r="G47" s="74">
        <v>0</v>
      </c>
      <c r="H47" s="74">
        <v>0</v>
      </c>
      <c r="I47" s="74">
        <v>1</v>
      </c>
      <c r="J47" s="74">
        <v>1</v>
      </c>
      <c r="K47" s="74">
        <v>1</v>
      </c>
      <c r="L47" s="74">
        <v>0</v>
      </c>
      <c r="M47" s="74">
        <v>0</v>
      </c>
      <c r="N47" s="74">
        <v>0</v>
      </c>
      <c r="O47" s="74">
        <v>0</v>
      </c>
      <c r="P47" s="74">
        <v>0</v>
      </c>
      <c r="Q47" s="74">
        <v>2</v>
      </c>
      <c r="R47" s="74">
        <v>0</v>
      </c>
      <c r="S47" s="23"/>
      <c r="T47" s="23"/>
      <c r="U47" s="30" t="s">
        <v>122</v>
      </c>
      <c r="V47" s="74">
        <v>1</v>
      </c>
      <c r="W47" s="74">
        <v>2</v>
      </c>
      <c r="X47" s="74">
        <v>3</v>
      </c>
      <c r="Y47" s="74">
        <v>1</v>
      </c>
      <c r="Z47" s="74">
        <v>1</v>
      </c>
      <c r="AA47" s="74">
        <v>3</v>
      </c>
      <c r="AB47" s="74">
        <v>1</v>
      </c>
      <c r="AC47" s="74">
        <v>1</v>
      </c>
      <c r="AD47" s="74">
        <v>2</v>
      </c>
      <c r="AE47" s="74">
        <v>1</v>
      </c>
      <c r="AF47" s="74">
        <v>3</v>
      </c>
      <c r="AG47" s="74">
        <f>SUM(AG38:AG46)</f>
        <v>3</v>
      </c>
      <c r="AH47" s="74">
        <f>SUM(AH38:AH46)</f>
        <v>2</v>
      </c>
      <c r="AI47" s="74">
        <v>2</v>
      </c>
      <c r="AJ47" s="74">
        <f t="shared" si="0"/>
        <v>31</v>
      </c>
      <c r="AK47" s="231">
        <v>2.6028547439126783</v>
      </c>
      <c r="AL47" s="243">
        <v>0.2725274725274725</v>
      </c>
      <c r="AM47" s="50"/>
      <c r="AO47" s="50"/>
      <c r="AQ47" s="220"/>
      <c r="AR47" s="324"/>
      <c r="AS47" s="326"/>
      <c r="AT47" s="328"/>
    </row>
    <row r="48" spans="1:46" s="71" customFormat="1" ht="13.5">
      <c r="A48" s="25" t="s">
        <v>128</v>
      </c>
      <c r="B48" s="25"/>
      <c r="C48" s="25" t="s">
        <v>63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17">
        <v>0</v>
      </c>
      <c r="S48" s="25" t="s">
        <v>128</v>
      </c>
      <c r="T48" s="25"/>
      <c r="U48" s="25" t="s">
        <v>63</v>
      </c>
      <c r="V48" s="17">
        <v>0</v>
      </c>
      <c r="W48" s="17">
        <v>1</v>
      </c>
      <c r="X48" s="17">
        <v>0</v>
      </c>
      <c r="Y48" s="17">
        <v>0</v>
      </c>
      <c r="Z48" s="17">
        <v>1</v>
      </c>
      <c r="AA48" s="17">
        <v>0</v>
      </c>
      <c r="AB48" s="17">
        <v>0</v>
      </c>
      <c r="AC48" s="17">
        <v>0</v>
      </c>
      <c r="AD48" s="17">
        <v>0</v>
      </c>
      <c r="AE48" s="70">
        <v>0</v>
      </c>
      <c r="AF48" s="70">
        <v>1</v>
      </c>
      <c r="AG48" s="70">
        <v>0</v>
      </c>
      <c r="AH48" s="70">
        <v>0</v>
      </c>
      <c r="AI48" s="70">
        <v>0</v>
      </c>
      <c r="AJ48" s="313">
        <f t="shared" si="0"/>
        <v>3</v>
      </c>
      <c r="AK48" s="318">
        <v>0.2518891687657431</v>
      </c>
      <c r="AL48" s="241">
        <v>0.058939096267190565</v>
      </c>
      <c r="AM48" s="3"/>
      <c r="AN48" s="3"/>
      <c r="AO48" s="50"/>
      <c r="AP48" s="270"/>
      <c r="AQ48" s="220"/>
      <c r="AR48" s="324"/>
      <c r="AS48" s="325"/>
      <c r="AT48" s="328"/>
    </row>
    <row r="49" spans="3:46" ht="13.5">
      <c r="C49" s="10" t="s">
        <v>64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U49" s="10" t="s">
        <v>64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1</v>
      </c>
      <c r="AE49" s="60">
        <v>0</v>
      </c>
      <c r="AF49" s="60">
        <v>0</v>
      </c>
      <c r="AG49" s="60">
        <v>0</v>
      </c>
      <c r="AH49" s="60">
        <v>0</v>
      </c>
      <c r="AI49" s="60">
        <v>0</v>
      </c>
      <c r="AJ49" s="58">
        <f t="shared" si="0"/>
        <v>1</v>
      </c>
      <c r="AK49" s="318">
        <v>0.08396305625524769</v>
      </c>
      <c r="AL49" s="241">
        <v>0.11904761904761904</v>
      </c>
      <c r="AO49" s="50"/>
      <c r="AQ49" s="220"/>
      <c r="AR49" s="324"/>
      <c r="AS49" s="325"/>
      <c r="AT49" s="328"/>
    </row>
    <row r="50" spans="3:46" ht="13.5">
      <c r="C50" s="10" t="s">
        <v>65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1</v>
      </c>
      <c r="L50" s="7">
        <v>0</v>
      </c>
      <c r="M50" s="7">
        <v>1</v>
      </c>
      <c r="N50" s="7">
        <v>1</v>
      </c>
      <c r="O50" s="7">
        <v>0</v>
      </c>
      <c r="P50" s="7">
        <v>0</v>
      </c>
      <c r="Q50" s="7">
        <v>0</v>
      </c>
      <c r="R50" s="7">
        <v>0</v>
      </c>
      <c r="U50" s="10" t="s">
        <v>65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60">
        <v>0</v>
      </c>
      <c r="AF50" s="60">
        <v>0</v>
      </c>
      <c r="AG50" s="60">
        <v>0</v>
      </c>
      <c r="AH50" s="60">
        <v>0</v>
      </c>
      <c r="AI50" s="60">
        <v>0</v>
      </c>
      <c r="AJ50" s="58">
        <f t="shared" si="0"/>
        <v>3</v>
      </c>
      <c r="AK50" s="318">
        <v>0.2518891687657431</v>
      </c>
      <c r="AL50" s="241">
        <v>0.2147458840372226</v>
      </c>
      <c r="AO50" s="50"/>
      <c r="AQ50" s="220"/>
      <c r="AR50" s="324"/>
      <c r="AS50" s="325"/>
      <c r="AT50" s="328"/>
    </row>
    <row r="51" spans="3:46" ht="13.5">
      <c r="C51" s="10" t="s">
        <v>66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U51" s="10" t="s">
        <v>66</v>
      </c>
      <c r="V51" s="7">
        <v>0</v>
      </c>
      <c r="W51" s="7">
        <v>0</v>
      </c>
      <c r="X51" s="7">
        <v>0</v>
      </c>
      <c r="Y51" s="7">
        <v>1</v>
      </c>
      <c r="Z51" s="7">
        <v>0</v>
      </c>
      <c r="AA51" s="7">
        <v>1</v>
      </c>
      <c r="AB51" s="7">
        <v>0</v>
      </c>
      <c r="AC51" s="7">
        <v>0</v>
      </c>
      <c r="AD51" s="7">
        <v>0</v>
      </c>
      <c r="AE51" s="60">
        <v>0</v>
      </c>
      <c r="AF51" s="60">
        <v>1</v>
      </c>
      <c r="AG51" s="60">
        <v>0</v>
      </c>
      <c r="AH51" s="60">
        <v>0</v>
      </c>
      <c r="AI51" s="60">
        <v>0</v>
      </c>
      <c r="AJ51" s="58">
        <f t="shared" si="0"/>
        <v>3</v>
      </c>
      <c r="AK51" s="318">
        <v>0.2518891687657431</v>
      </c>
      <c r="AL51" s="241">
        <v>0.1665741254858412</v>
      </c>
      <c r="AO51" s="50"/>
      <c r="AQ51" s="220"/>
      <c r="AR51" s="324"/>
      <c r="AS51" s="325"/>
      <c r="AT51" s="328"/>
    </row>
    <row r="52" spans="1:46" s="71" customFormat="1" ht="13.5">
      <c r="A52" s="25"/>
      <c r="B52" s="25"/>
      <c r="C52" s="25" t="s">
        <v>67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25"/>
      <c r="T52" s="25"/>
      <c r="U52" s="25" t="s">
        <v>67</v>
      </c>
      <c r="V52" s="7">
        <v>0</v>
      </c>
      <c r="W52" s="7">
        <v>0</v>
      </c>
      <c r="X52" s="7">
        <v>1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  <c r="AE52" s="60">
        <v>0</v>
      </c>
      <c r="AF52" s="60">
        <v>0</v>
      </c>
      <c r="AG52" s="60">
        <v>0</v>
      </c>
      <c r="AH52" s="60">
        <v>0</v>
      </c>
      <c r="AI52" s="60">
        <v>0</v>
      </c>
      <c r="AJ52" s="58">
        <f t="shared" si="0"/>
        <v>1</v>
      </c>
      <c r="AK52" s="318">
        <v>0.08396305625524769</v>
      </c>
      <c r="AL52" s="241">
        <v>0.08488964346349745</v>
      </c>
      <c r="AM52" s="3"/>
      <c r="AN52" s="3"/>
      <c r="AO52" s="50"/>
      <c r="AP52" s="270"/>
      <c r="AQ52" s="220"/>
      <c r="AR52" s="324"/>
      <c r="AS52" s="325"/>
      <c r="AT52" s="328"/>
    </row>
    <row r="53" spans="3:46" ht="13.5">
      <c r="C53" s="10" t="s">
        <v>68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U53" s="10" t="s">
        <v>68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60">
        <v>0</v>
      </c>
      <c r="AF53" s="60">
        <v>0</v>
      </c>
      <c r="AG53" s="60">
        <v>0</v>
      </c>
      <c r="AH53" s="60">
        <v>0</v>
      </c>
      <c r="AI53" s="60">
        <v>0</v>
      </c>
      <c r="AJ53" s="58">
        <f t="shared" si="0"/>
        <v>0</v>
      </c>
      <c r="AK53" s="318">
        <v>0</v>
      </c>
      <c r="AL53" s="241">
        <v>0</v>
      </c>
      <c r="AO53" s="50"/>
      <c r="AQ53" s="220"/>
      <c r="AR53" s="324"/>
      <c r="AS53" s="325"/>
      <c r="AT53" s="328"/>
    </row>
    <row r="54" spans="1:46" ht="13.5">
      <c r="A54" s="25"/>
      <c r="B54" s="25"/>
      <c r="C54" s="25" t="s">
        <v>69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1</v>
      </c>
      <c r="R54" s="7">
        <v>0</v>
      </c>
      <c r="S54" s="25"/>
      <c r="T54" s="25"/>
      <c r="U54" s="25" t="s">
        <v>69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1</v>
      </c>
      <c r="AE54" s="60">
        <v>0</v>
      </c>
      <c r="AF54" s="60">
        <v>0</v>
      </c>
      <c r="AG54" s="60">
        <v>0</v>
      </c>
      <c r="AH54" s="60">
        <v>0</v>
      </c>
      <c r="AI54" s="60">
        <v>2</v>
      </c>
      <c r="AJ54" s="58">
        <f t="shared" si="0"/>
        <v>4</v>
      </c>
      <c r="AK54" s="318">
        <v>0.33585222502099077</v>
      </c>
      <c r="AL54" s="241">
        <v>0.23809523809523808</v>
      </c>
      <c r="AO54" s="50"/>
      <c r="AQ54" s="220"/>
      <c r="AR54" s="324"/>
      <c r="AS54" s="325"/>
      <c r="AT54" s="328"/>
    </row>
    <row r="55" spans="1:46" ht="13.5">
      <c r="A55" s="25"/>
      <c r="B55" s="25"/>
      <c r="C55" s="23" t="s">
        <v>70</v>
      </c>
      <c r="D55" s="16">
        <v>0</v>
      </c>
      <c r="E55" s="16">
        <v>0</v>
      </c>
      <c r="F55" s="16">
        <v>0</v>
      </c>
      <c r="G55" s="16">
        <v>0</v>
      </c>
      <c r="H55" s="16">
        <v>1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25"/>
      <c r="T55" s="25"/>
      <c r="U55" s="23" t="s">
        <v>70</v>
      </c>
      <c r="V55" s="16">
        <v>0</v>
      </c>
      <c r="W55" s="16">
        <v>0</v>
      </c>
      <c r="X55" s="16">
        <v>2</v>
      </c>
      <c r="Y55" s="16">
        <v>0</v>
      </c>
      <c r="Z55" s="16">
        <v>1</v>
      </c>
      <c r="AA55" s="16">
        <v>0</v>
      </c>
      <c r="AB55" s="16">
        <v>0</v>
      </c>
      <c r="AC55" s="16">
        <v>1</v>
      </c>
      <c r="AD55" s="16">
        <v>0</v>
      </c>
      <c r="AE55" s="69">
        <v>0</v>
      </c>
      <c r="AF55" s="69">
        <v>0</v>
      </c>
      <c r="AG55" s="69">
        <v>0</v>
      </c>
      <c r="AH55" s="69">
        <v>0</v>
      </c>
      <c r="AI55" s="69">
        <v>0</v>
      </c>
      <c r="AJ55" s="205">
        <f t="shared" si="0"/>
        <v>5</v>
      </c>
      <c r="AK55" s="294">
        <v>0.41981528127623846</v>
      </c>
      <c r="AL55" s="242">
        <v>0.35335689045936397</v>
      </c>
      <c r="AO55" s="50"/>
      <c r="AQ55" s="220"/>
      <c r="AR55" s="324"/>
      <c r="AS55" s="325"/>
      <c r="AT55" s="328"/>
    </row>
    <row r="56" spans="1:46" ht="14.25" thickBot="1">
      <c r="A56" s="23"/>
      <c r="B56" s="23"/>
      <c r="C56" s="30" t="s">
        <v>122</v>
      </c>
      <c r="D56" s="73">
        <v>0</v>
      </c>
      <c r="E56" s="73">
        <v>0</v>
      </c>
      <c r="F56" s="73">
        <v>0</v>
      </c>
      <c r="G56" s="73">
        <v>0</v>
      </c>
      <c r="H56" s="73">
        <v>1</v>
      </c>
      <c r="I56" s="73">
        <v>0</v>
      </c>
      <c r="J56" s="73">
        <v>0</v>
      </c>
      <c r="K56" s="73">
        <v>1</v>
      </c>
      <c r="L56" s="73">
        <v>0</v>
      </c>
      <c r="M56" s="73">
        <v>1</v>
      </c>
      <c r="N56" s="73">
        <v>1</v>
      </c>
      <c r="O56" s="73">
        <v>0</v>
      </c>
      <c r="P56" s="73">
        <v>0</v>
      </c>
      <c r="Q56" s="73">
        <v>1</v>
      </c>
      <c r="R56" s="73">
        <v>0</v>
      </c>
      <c r="S56" s="23"/>
      <c r="T56" s="23"/>
      <c r="U56" s="30" t="s">
        <v>122</v>
      </c>
      <c r="V56" s="73">
        <v>0</v>
      </c>
      <c r="W56" s="73">
        <v>1</v>
      </c>
      <c r="X56" s="73">
        <v>3</v>
      </c>
      <c r="Y56" s="73">
        <v>1</v>
      </c>
      <c r="Z56" s="73">
        <v>2</v>
      </c>
      <c r="AA56" s="73">
        <v>1</v>
      </c>
      <c r="AB56" s="73">
        <v>0</v>
      </c>
      <c r="AC56" s="73">
        <v>1</v>
      </c>
      <c r="AD56" s="73">
        <v>2</v>
      </c>
      <c r="AE56" s="73">
        <v>0</v>
      </c>
      <c r="AF56" s="74">
        <v>2</v>
      </c>
      <c r="AG56" s="74">
        <f>SUM(AG48:AG55)</f>
        <v>0</v>
      </c>
      <c r="AH56" s="74">
        <f>SUM(AH48:AH55)</f>
        <v>0</v>
      </c>
      <c r="AI56" s="74">
        <v>2</v>
      </c>
      <c r="AJ56" s="74">
        <f t="shared" si="0"/>
        <v>20</v>
      </c>
      <c r="AK56" s="229">
        <v>1.6792611251049538</v>
      </c>
      <c r="AL56" s="244">
        <v>0.13773156118724605</v>
      </c>
      <c r="AM56" s="50"/>
      <c r="AO56" s="50"/>
      <c r="AQ56" s="220"/>
      <c r="AR56"/>
      <c r="AS56" s="327"/>
      <c r="AT56" s="328"/>
    </row>
    <row r="57" spans="1:46" ht="13.5">
      <c r="A57" s="56" t="s">
        <v>8</v>
      </c>
      <c r="B57" s="56"/>
      <c r="C57" s="56"/>
      <c r="D57" s="72">
        <v>0</v>
      </c>
      <c r="E57" s="72">
        <v>0</v>
      </c>
      <c r="F57" s="72">
        <v>0</v>
      </c>
      <c r="G57" s="72">
        <v>0</v>
      </c>
      <c r="H57" s="72">
        <v>0</v>
      </c>
      <c r="I57" s="72">
        <v>0</v>
      </c>
      <c r="J57" s="72">
        <v>0</v>
      </c>
      <c r="K57" s="72">
        <v>0</v>
      </c>
      <c r="L57" s="72">
        <v>0</v>
      </c>
      <c r="M57" s="72">
        <v>0</v>
      </c>
      <c r="N57" s="72">
        <v>0</v>
      </c>
      <c r="O57" s="72">
        <v>0</v>
      </c>
      <c r="P57" s="72">
        <v>0</v>
      </c>
      <c r="Q57" s="72">
        <v>0</v>
      </c>
      <c r="R57" s="72">
        <v>0</v>
      </c>
      <c r="S57" s="56" t="s">
        <v>8</v>
      </c>
      <c r="T57" s="56"/>
      <c r="U57" s="56"/>
      <c r="V57" s="72">
        <v>0</v>
      </c>
      <c r="W57" s="72">
        <v>0</v>
      </c>
      <c r="X57" s="72">
        <v>0</v>
      </c>
      <c r="Y57" s="72">
        <v>0</v>
      </c>
      <c r="Z57" s="72">
        <v>0</v>
      </c>
      <c r="AA57" s="72">
        <v>0</v>
      </c>
      <c r="AB57" s="72">
        <v>0</v>
      </c>
      <c r="AC57" s="72">
        <v>0</v>
      </c>
      <c r="AD57" s="72">
        <v>0</v>
      </c>
      <c r="AE57" s="217">
        <v>0</v>
      </c>
      <c r="AF57" s="217">
        <v>0</v>
      </c>
      <c r="AG57" s="217">
        <v>0</v>
      </c>
      <c r="AH57" s="217">
        <v>0</v>
      </c>
      <c r="AI57" s="217">
        <v>0</v>
      </c>
      <c r="AJ57" s="322">
        <f t="shared" si="0"/>
        <v>0</v>
      </c>
      <c r="AK57" s="323">
        <v>0</v>
      </c>
      <c r="AL57" s="245"/>
      <c r="AO57" s="50"/>
      <c r="AQ57" s="220"/>
      <c r="AT57" s="328"/>
    </row>
    <row r="58" spans="1:46" ht="14.25" thickBot="1">
      <c r="A58" s="68" t="s">
        <v>16</v>
      </c>
      <c r="B58" s="68"/>
      <c r="C58" s="68"/>
      <c r="D58" s="39">
        <v>1</v>
      </c>
      <c r="E58" s="39">
        <v>2</v>
      </c>
      <c r="F58" s="39">
        <v>5</v>
      </c>
      <c r="G58" s="39">
        <v>3</v>
      </c>
      <c r="H58" s="39">
        <v>4</v>
      </c>
      <c r="I58" s="39">
        <v>10</v>
      </c>
      <c r="J58" s="39">
        <v>14</v>
      </c>
      <c r="K58" s="39">
        <v>14</v>
      </c>
      <c r="L58" s="39">
        <v>28</v>
      </c>
      <c r="M58" s="39">
        <v>36</v>
      </c>
      <c r="N58" s="39">
        <v>50</v>
      </c>
      <c r="O58" s="39">
        <v>63</v>
      </c>
      <c r="P58" s="39">
        <v>68</v>
      </c>
      <c r="Q58" s="39">
        <v>63</v>
      </c>
      <c r="R58" s="39">
        <v>77</v>
      </c>
      <c r="S58" s="68" t="s">
        <v>16</v>
      </c>
      <c r="T58" s="68"/>
      <c r="U58" s="68"/>
      <c r="V58" s="39">
        <v>69</v>
      </c>
      <c r="W58" s="39">
        <v>87</v>
      </c>
      <c r="X58" s="39">
        <v>56</v>
      </c>
      <c r="Y58" s="39">
        <v>65</v>
      </c>
      <c r="Z58" s="39">
        <v>76</v>
      </c>
      <c r="AA58" s="39">
        <v>65</v>
      </c>
      <c r="AB58" s="39">
        <v>51</v>
      </c>
      <c r="AC58" s="39">
        <v>53</v>
      </c>
      <c r="AD58" s="39">
        <v>53</v>
      </c>
      <c r="AE58" s="39">
        <v>30</v>
      </c>
      <c r="AF58" s="39">
        <v>33</v>
      </c>
      <c r="AG58" s="39">
        <f>SUM(AG10,AG21,AG26,AG30,AG37,AG47,AG56)</f>
        <v>38</v>
      </c>
      <c r="AH58" s="39">
        <f>SUM(AH10,AH21,AH26,AH30,AH37,AH47,AH56)</f>
        <v>42</v>
      </c>
      <c r="AI58" s="39">
        <f>SUM(AI10,AI21,AI26,AI30,AI37,AI47,AI56)</f>
        <v>35</v>
      </c>
      <c r="AJ58" s="39">
        <f>SUM(D58:R58,V58:AI58)</f>
        <v>1191</v>
      </c>
      <c r="AK58" s="236">
        <v>100</v>
      </c>
      <c r="AL58" s="246">
        <v>0.9356072806114833</v>
      </c>
      <c r="AM58" s="50"/>
      <c r="AO58" s="50"/>
      <c r="AQ58" s="220"/>
      <c r="AS58" s="325"/>
      <c r="AT58" s="328"/>
    </row>
    <row r="59" spans="3:46" ht="30" customHeight="1">
      <c r="C59" s="491" t="s">
        <v>293</v>
      </c>
      <c r="D59" s="491"/>
      <c r="E59" s="491"/>
      <c r="F59" s="491"/>
      <c r="G59" s="491"/>
      <c r="H59" s="491"/>
      <c r="I59" s="491"/>
      <c r="J59" s="491"/>
      <c r="K59" s="491"/>
      <c r="L59" s="491"/>
      <c r="M59" s="491"/>
      <c r="N59" s="491"/>
      <c r="O59" s="491"/>
      <c r="P59" s="491"/>
      <c r="Q59" s="491"/>
      <c r="AM59" s="361"/>
      <c r="AN59" s="362"/>
      <c r="AO59" s="361"/>
      <c r="AP59" s="408"/>
      <c r="AQ59" s="362"/>
      <c r="AR59" s="362"/>
      <c r="AS59" s="325"/>
      <c r="AT59" s="363"/>
    </row>
    <row r="61" spans="39:45" ht="13.5">
      <c r="AM61" s="50"/>
      <c r="AS61" s="465"/>
    </row>
    <row r="62" ht="13.5">
      <c r="AS62" s="465"/>
    </row>
    <row r="63" spans="1:46" s="71" customFormat="1" ht="13.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57"/>
      <c r="AF63" s="57"/>
      <c r="AG63" s="57"/>
      <c r="AH63" s="57"/>
      <c r="AI63" s="57"/>
      <c r="AJ63" s="57"/>
      <c r="AK63" s="57"/>
      <c r="AL63" s="57"/>
      <c r="AM63" s="3"/>
      <c r="AN63" s="3"/>
      <c r="AO63" s="3"/>
      <c r="AP63" s="270"/>
      <c r="AQ63" s="3"/>
      <c r="AR63" s="3"/>
      <c r="AS63" s="465"/>
      <c r="AT63" s="3"/>
    </row>
    <row r="64" ht="13.5">
      <c r="AS64" s="465"/>
    </row>
    <row r="65" ht="13.5">
      <c r="AS65" s="465"/>
    </row>
    <row r="66" ht="13.5">
      <c r="AS66" s="465"/>
    </row>
    <row r="67" ht="13.5">
      <c r="AS67" s="465"/>
    </row>
    <row r="68" ht="13.5">
      <c r="AS68" s="465"/>
    </row>
  </sheetData>
  <sheetProtection/>
  <mergeCells count="1">
    <mergeCell ref="C59:Q59"/>
  </mergeCells>
  <printOptions horizontalCentered="1"/>
  <pageMargins left="0.25" right="0.25" top="0.75" bottom="0.75" header="0.3" footer="0.3"/>
  <pageSetup horizontalDpi="600" verticalDpi="600" orientation="portrait" paperSize="9" scale="85" r:id="rId1"/>
  <colBreaks count="1" manualBreakCount="1">
    <brk id="18" max="58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AI50"/>
  <sheetViews>
    <sheetView view="pageBreakPreview" zoomScaleSheetLayoutView="100" zoomScalePageLayoutView="0" workbookViewId="0" topLeftCell="A1">
      <selection activeCell="A1" sqref="A1"/>
    </sheetView>
  </sheetViews>
  <sheetFormatPr defaultColWidth="4.375" defaultRowHeight="13.5"/>
  <cols>
    <col min="1" max="1" width="7.75390625" style="10" customWidth="1"/>
    <col min="2" max="2" width="19.625" style="10" customWidth="1"/>
    <col min="3" max="16" width="4.375" style="10" customWidth="1"/>
    <col min="17" max="17" width="4.625" style="10" customWidth="1"/>
    <col min="18" max="18" width="8.625" style="10" customWidth="1"/>
    <col min="19" max="19" width="19.75390625" style="10" customWidth="1"/>
    <col min="20" max="34" width="4.625" style="10" customWidth="1"/>
    <col min="35" max="35" width="6.75390625" style="10" customWidth="1"/>
    <col min="36" max="36" width="1.25" style="10" hidden="1" customWidth="1"/>
    <col min="37" max="16384" width="4.375" style="10" customWidth="1"/>
  </cols>
  <sheetData>
    <row r="1" spans="1:35" ht="21" customHeight="1" thickBot="1">
      <c r="A1" s="31" t="s">
        <v>164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1"/>
      <c r="S1" s="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15" customHeight="1" thickBot="1">
      <c r="A2" s="5" t="s">
        <v>3</v>
      </c>
      <c r="B2" s="35" t="s">
        <v>78</v>
      </c>
      <c r="C2" s="4">
        <v>1985</v>
      </c>
      <c r="D2" s="4">
        <v>1986</v>
      </c>
      <c r="E2" s="4">
        <v>1987</v>
      </c>
      <c r="F2" s="4">
        <v>1988</v>
      </c>
      <c r="G2" s="4">
        <v>1989</v>
      </c>
      <c r="H2" s="4">
        <v>1990</v>
      </c>
      <c r="I2" s="4">
        <v>1991</v>
      </c>
      <c r="J2" s="4">
        <v>1992</v>
      </c>
      <c r="K2" s="4">
        <v>1993</v>
      </c>
      <c r="L2" s="4">
        <v>1994</v>
      </c>
      <c r="M2" s="4">
        <v>1995</v>
      </c>
      <c r="N2" s="4">
        <v>1996</v>
      </c>
      <c r="O2" s="4">
        <v>1997</v>
      </c>
      <c r="P2" s="4">
        <v>1998</v>
      </c>
      <c r="Q2" s="4">
        <v>1999</v>
      </c>
      <c r="R2" s="5" t="s">
        <v>188</v>
      </c>
      <c r="S2" s="35" t="s">
        <v>78</v>
      </c>
      <c r="T2" s="4">
        <v>2000</v>
      </c>
      <c r="U2" s="4">
        <v>2001</v>
      </c>
      <c r="V2" s="4">
        <v>2002</v>
      </c>
      <c r="W2" s="4">
        <v>2003</v>
      </c>
      <c r="X2" s="4">
        <v>2004</v>
      </c>
      <c r="Y2" s="4">
        <v>2005</v>
      </c>
      <c r="Z2" s="4">
        <v>2006</v>
      </c>
      <c r="AA2" s="4">
        <v>2007</v>
      </c>
      <c r="AB2" s="4">
        <v>2008</v>
      </c>
      <c r="AC2" s="4">
        <v>2009</v>
      </c>
      <c r="AD2" s="4">
        <v>2010</v>
      </c>
      <c r="AE2" s="4">
        <v>2011</v>
      </c>
      <c r="AF2" s="4">
        <v>2012</v>
      </c>
      <c r="AG2" s="4">
        <v>2013</v>
      </c>
      <c r="AH2" s="4" t="s">
        <v>167</v>
      </c>
      <c r="AI2" s="5" t="s">
        <v>222</v>
      </c>
    </row>
    <row r="3" spans="1:35" ht="15" customHeight="1">
      <c r="A3" s="1" t="s">
        <v>189</v>
      </c>
      <c r="B3" s="77" t="s">
        <v>223</v>
      </c>
      <c r="C3" s="26">
        <v>0</v>
      </c>
      <c r="D3" s="26">
        <v>0</v>
      </c>
      <c r="E3" s="26">
        <v>0</v>
      </c>
      <c r="F3" s="26">
        <v>0</v>
      </c>
      <c r="G3" s="26">
        <v>2</v>
      </c>
      <c r="H3" s="26">
        <v>4</v>
      </c>
      <c r="I3" s="26">
        <v>4</v>
      </c>
      <c r="J3" s="26">
        <v>3</v>
      </c>
      <c r="K3" s="26">
        <v>16</v>
      </c>
      <c r="L3" s="26">
        <v>17</v>
      </c>
      <c r="M3" s="26">
        <v>25</v>
      </c>
      <c r="N3" s="26">
        <v>32</v>
      </c>
      <c r="O3" s="26">
        <v>41</v>
      </c>
      <c r="P3" s="26">
        <v>23</v>
      </c>
      <c r="Q3" s="26">
        <v>68</v>
      </c>
      <c r="R3" s="1" t="s">
        <v>189</v>
      </c>
      <c r="S3" s="77" t="s">
        <v>223</v>
      </c>
      <c r="T3" s="26">
        <v>86</v>
      </c>
      <c r="U3" s="26">
        <v>72</v>
      </c>
      <c r="V3" s="26">
        <v>82</v>
      </c>
      <c r="W3" s="26">
        <v>99</v>
      </c>
      <c r="X3" s="26">
        <v>98</v>
      </c>
      <c r="Y3" s="26">
        <v>79</v>
      </c>
      <c r="Z3" s="26">
        <v>119</v>
      </c>
      <c r="AA3" s="26">
        <v>122</v>
      </c>
      <c r="AB3" s="26">
        <v>106</v>
      </c>
      <c r="AC3" s="26">
        <v>122</v>
      </c>
      <c r="AD3" s="26">
        <v>125</v>
      </c>
      <c r="AE3" s="26">
        <v>121</v>
      </c>
      <c r="AF3" s="26">
        <v>102</v>
      </c>
      <c r="AG3" s="26">
        <v>146</v>
      </c>
      <c r="AH3" s="26">
        <f>SUM(C3:Q3,T3:AG3)</f>
        <v>1714</v>
      </c>
      <c r="AI3" s="319">
        <v>27.640703112401226</v>
      </c>
    </row>
    <row r="4" spans="2:35" ht="15" customHeight="1">
      <c r="B4" s="77" t="s">
        <v>224</v>
      </c>
      <c r="C4" s="26">
        <v>0</v>
      </c>
      <c r="D4" s="26">
        <v>0</v>
      </c>
      <c r="E4" s="26">
        <v>0</v>
      </c>
      <c r="F4" s="26">
        <v>0</v>
      </c>
      <c r="G4" s="26">
        <v>0</v>
      </c>
      <c r="H4" s="26">
        <v>2</v>
      </c>
      <c r="I4" s="26">
        <v>1</v>
      </c>
      <c r="J4" s="26">
        <v>4</v>
      </c>
      <c r="K4" s="26">
        <v>2</v>
      </c>
      <c r="L4" s="26">
        <v>2</v>
      </c>
      <c r="M4" s="26">
        <v>7</v>
      </c>
      <c r="N4" s="26">
        <v>5</v>
      </c>
      <c r="O4" s="26">
        <v>7</v>
      </c>
      <c r="P4" s="26">
        <v>0</v>
      </c>
      <c r="Q4" s="26">
        <v>3</v>
      </c>
      <c r="S4" s="77" t="s">
        <v>224</v>
      </c>
      <c r="T4" s="26">
        <v>7</v>
      </c>
      <c r="U4" s="26">
        <v>7</v>
      </c>
      <c r="V4" s="26">
        <v>5</v>
      </c>
      <c r="W4" s="26">
        <v>1</v>
      </c>
      <c r="X4" s="26">
        <v>4</v>
      </c>
      <c r="Y4" s="26">
        <v>4</v>
      </c>
      <c r="Z4" s="26">
        <v>4</v>
      </c>
      <c r="AA4" s="26">
        <v>9</v>
      </c>
      <c r="AB4" s="26">
        <v>10</v>
      </c>
      <c r="AC4" s="26">
        <v>6</v>
      </c>
      <c r="AD4" s="26">
        <v>14</v>
      </c>
      <c r="AE4" s="26">
        <v>8</v>
      </c>
      <c r="AF4" s="26">
        <v>17</v>
      </c>
      <c r="AG4" s="26">
        <v>10</v>
      </c>
      <c r="AH4" s="26">
        <f aca="true" t="shared" si="0" ref="AH4:AH49">SUM(C4:Q4,T4:AG4)</f>
        <v>139</v>
      </c>
      <c r="AI4" s="319">
        <v>2.2415739396871475</v>
      </c>
    </row>
    <row r="5" spans="2:35" ht="15" customHeight="1">
      <c r="B5" s="77" t="s">
        <v>225</v>
      </c>
      <c r="C5" s="26">
        <v>0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6">
        <v>0</v>
      </c>
      <c r="P5" s="26">
        <v>0</v>
      </c>
      <c r="Q5" s="26">
        <v>2</v>
      </c>
      <c r="S5" s="77" t="s">
        <v>225</v>
      </c>
      <c r="T5" s="26">
        <v>0</v>
      </c>
      <c r="U5" s="26">
        <v>5</v>
      </c>
      <c r="V5" s="26">
        <v>1</v>
      </c>
      <c r="W5" s="26">
        <v>3</v>
      </c>
      <c r="X5" s="26">
        <v>1</v>
      </c>
      <c r="Y5" s="26">
        <v>1</v>
      </c>
      <c r="Z5" s="26">
        <v>0</v>
      </c>
      <c r="AA5" s="26">
        <v>2</v>
      </c>
      <c r="AB5" s="26">
        <v>1</v>
      </c>
      <c r="AC5" s="26">
        <v>0</v>
      </c>
      <c r="AD5" s="26">
        <v>2</v>
      </c>
      <c r="AE5" s="26">
        <v>0</v>
      </c>
      <c r="AF5" s="26">
        <v>0</v>
      </c>
      <c r="AG5" s="26">
        <v>4</v>
      </c>
      <c r="AH5" s="26">
        <f t="shared" si="0"/>
        <v>22</v>
      </c>
      <c r="AI5" s="319">
        <v>0.35478148685695854</v>
      </c>
    </row>
    <row r="6" spans="2:35" ht="15" customHeight="1">
      <c r="B6" s="77" t="s">
        <v>226</v>
      </c>
      <c r="C6" s="26">
        <v>0</v>
      </c>
      <c r="D6" s="26">
        <v>0</v>
      </c>
      <c r="E6" s="26">
        <v>0</v>
      </c>
      <c r="F6" s="26">
        <v>0</v>
      </c>
      <c r="G6" s="26">
        <v>1</v>
      </c>
      <c r="H6" s="26">
        <v>2</v>
      </c>
      <c r="I6" s="26">
        <v>1</v>
      </c>
      <c r="J6" s="26">
        <v>4</v>
      </c>
      <c r="K6" s="26">
        <v>3</v>
      </c>
      <c r="L6" s="26">
        <v>6</v>
      </c>
      <c r="M6" s="26">
        <v>8</v>
      </c>
      <c r="N6" s="26">
        <v>24</v>
      </c>
      <c r="O6" s="26">
        <v>21</v>
      </c>
      <c r="P6" s="26">
        <v>13</v>
      </c>
      <c r="Q6" s="26">
        <v>31</v>
      </c>
      <c r="S6" s="77" t="s">
        <v>226</v>
      </c>
      <c r="T6" s="26">
        <v>29</v>
      </c>
      <c r="U6" s="26">
        <v>28</v>
      </c>
      <c r="V6" s="26">
        <v>33</v>
      </c>
      <c r="W6" s="26">
        <v>45</v>
      </c>
      <c r="X6" s="26">
        <v>43</v>
      </c>
      <c r="Y6" s="26">
        <v>53</v>
      </c>
      <c r="Z6" s="26">
        <v>54</v>
      </c>
      <c r="AA6" s="26">
        <v>67</v>
      </c>
      <c r="AB6" s="26">
        <v>59</v>
      </c>
      <c r="AC6" s="26">
        <v>67</v>
      </c>
      <c r="AD6" s="26">
        <v>76</v>
      </c>
      <c r="AE6" s="26">
        <v>72</v>
      </c>
      <c r="AF6" s="26">
        <v>69</v>
      </c>
      <c r="AG6" s="26">
        <v>70</v>
      </c>
      <c r="AH6" s="26">
        <f t="shared" si="0"/>
        <v>879</v>
      </c>
      <c r="AI6" s="319">
        <v>14.175133043057572</v>
      </c>
    </row>
    <row r="7" spans="1:35" ht="15" customHeight="1">
      <c r="A7" s="2"/>
      <c r="B7" s="77" t="s">
        <v>227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1</v>
      </c>
      <c r="J7" s="26">
        <v>1</v>
      </c>
      <c r="K7" s="26">
        <v>1</v>
      </c>
      <c r="L7" s="26">
        <v>3</v>
      </c>
      <c r="M7" s="26">
        <v>2</v>
      </c>
      <c r="N7" s="26">
        <v>2</v>
      </c>
      <c r="O7" s="26">
        <v>2</v>
      </c>
      <c r="P7" s="26">
        <v>1</v>
      </c>
      <c r="Q7" s="26">
        <v>7</v>
      </c>
      <c r="R7" s="2"/>
      <c r="S7" s="77" t="s">
        <v>227</v>
      </c>
      <c r="T7" s="26">
        <v>10</v>
      </c>
      <c r="U7" s="26">
        <v>6</v>
      </c>
      <c r="V7" s="26">
        <v>10</v>
      </c>
      <c r="W7" s="26">
        <v>12</v>
      </c>
      <c r="X7" s="26">
        <v>9</v>
      </c>
      <c r="Y7" s="26">
        <v>6</v>
      </c>
      <c r="Z7" s="26">
        <v>12</v>
      </c>
      <c r="AA7" s="26">
        <v>10</v>
      </c>
      <c r="AB7" s="26">
        <v>8</v>
      </c>
      <c r="AC7" s="26">
        <v>10</v>
      </c>
      <c r="AD7" s="26">
        <v>3</v>
      </c>
      <c r="AE7" s="26">
        <v>13</v>
      </c>
      <c r="AF7" s="26">
        <v>8</v>
      </c>
      <c r="AG7" s="26">
        <v>6</v>
      </c>
      <c r="AH7" s="26">
        <f t="shared" si="0"/>
        <v>143</v>
      </c>
      <c r="AI7" s="319">
        <v>2.3060796645702304</v>
      </c>
    </row>
    <row r="8" spans="1:35" ht="15" customHeight="1">
      <c r="A8" s="2"/>
      <c r="B8" s="77" t="s">
        <v>228</v>
      </c>
      <c r="C8" s="26">
        <v>0</v>
      </c>
      <c r="D8" s="26">
        <v>0</v>
      </c>
      <c r="E8" s="26">
        <v>0</v>
      </c>
      <c r="F8" s="26">
        <v>0</v>
      </c>
      <c r="G8" s="26">
        <v>1</v>
      </c>
      <c r="H8" s="26">
        <v>2</v>
      </c>
      <c r="I8" s="26">
        <v>3</v>
      </c>
      <c r="J8" s="26">
        <v>2</v>
      </c>
      <c r="K8" s="26">
        <v>4</v>
      </c>
      <c r="L8" s="26">
        <v>8</v>
      </c>
      <c r="M8" s="26">
        <v>4</v>
      </c>
      <c r="N8" s="26">
        <v>3</v>
      </c>
      <c r="O8" s="26">
        <v>10</v>
      </c>
      <c r="P8" s="26">
        <v>7</v>
      </c>
      <c r="Q8" s="26">
        <v>11</v>
      </c>
      <c r="R8" s="2"/>
      <c r="S8" s="77" t="s">
        <v>228</v>
      </c>
      <c r="T8" s="26">
        <v>7</v>
      </c>
      <c r="U8" s="26">
        <v>4</v>
      </c>
      <c r="V8" s="26">
        <v>7</v>
      </c>
      <c r="W8" s="26">
        <v>11</v>
      </c>
      <c r="X8" s="26">
        <v>14</v>
      </c>
      <c r="Y8" s="26">
        <v>14</v>
      </c>
      <c r="Z8" s="26">
        <v>19</v>
      </c>
      <c r="AA8" s="26">
        <v>22</v>
      </c>
      <c r="AB8" s="26">
        <v>17</v>
      </c>
      <c r="AC8" s="26">
        <v>21</v>
      </c>
      <c r="AD8" s="26">
        <v>15</v>
      </c>
      <c r="AE8" s="26">
        <v>17</v>
      </c>
      <c r="AF8" s="26">
        <v>22</v>
      </c>
      <c r="AG8" s="26">
        <v>15</v>
      </c>
      <c r="AH8" s="26">
        <f t="shared" si="0"/>
        <v>260</v>
      </c>
      <c r="AI8" s="320">
        <v>4.1928721174004195</v>
      </c>
    </row>
    <row r="9" spans="1:35" s="25" customFormat="1" ht="15" customHeight="1">
      <c r="A9" s="6"/>
      <c r="B9" s="77" t="s">
        <v>229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1</v>
      </c>
      <c r="J9" s="26">
        <v>0</v>
      </c>
      <c r="K9" s="26">
        <v>0</v>
      </c>
      <c r="L9" s="26">
        <v>1</v>
      </c>
      <c r="M9" s="26">
        <v>1</v>
      </c>
      <c r="N9" s="26">
        <v>1</v>
      </c>
      <c r="O9" s="26">
        <v>4</v>
      </c>
      <c r="P9" s="26">
        <v>2</v>
      </c>
      <c r="Q9" s="26">
        <v>1</v>
      </c>
      <c r="R9" s="6"/>
      <c r="S9" s="77" t="s">
        <v>229</v>
      </c>
      <c r="T9" s="26">
        <v>2</v>
      </c>
      <c r="U9" s="26">
        <v>1</v>
      </c>
      <c r="V9" s="26">
        <v>4</v>
      </c>
      <c r="W9" s="26">
        <v>1</v>
      </c>
      <c r="X9" s="26">
        <v>3</v>
      </c>
      <c r="Y9" s="26">
        <v>2</v>
      </c>
      <c r="Z9" s="26">
        <v>3</v>
      </c>
      <c r="AA9" s="26">
        <v>2</v>
      </c>
      <c r="AB9" s="26">
        <v>1</v>
      </c>
      <c r="AC9" s="26">
        <v>4</v>
      </c>
      <c r="AD9" s="26">
        <v>3</v>
      </c>
      <c r="AE9" s="26">
        <v>1</v>
      </c>
      <c r="AF9" s="26">
        <v>7</v>
      </c>
      <c r="AG9" s="26">
        <v>5</v>
      </c>
      <c r="AH9" s="26">
        <f t="shared" si="0"/>
        <v>50</v>
      </c>
      <c r="AI9" s="320">
        <v>0.8063215610385421</v>
      </c>
    </row>
    <row r="10" spans="1:35" s="25" customFormat="1" ht="15" customHeight="1">
      <c r="A10" s="6"/>
      <c r="B10" s="77" t="s">
        <v>230</v>
      </c>
      <c r="C10" s="26">
        <v>0</v>
      </c>
      <c r="D10" s="26">
        <v>0</v>
      </c>
      <c r="E10" s="26">
        <v>0</v>
      </c>
      <c r="F10" s="26">
        <v>0</v>
      </c>
      <c r="G10" s="26">
        <v>1</v>
      </c>
      <c r="H10" s="26">
        <v>0</v>
      </c>
      <c r="I10" s="26">
        <v>2</v>
      </c>
      <c r="J10" s="26">
        <v>1</v>
      </c>
      <c r="K10" s="26">
        <v>0</v>
      </c>
      <c r="L10" s="26">
        <v>0</v>
      </c>
      <c r="M10" s="26">
        <v>1</v>
      </c>
      <c r="N10" s="26">
        <v>0</v>
      </c>
      <c r="O10" s="26">
        <v>0</v>
      </c>
      <c r="P10" s="26">
        <v>0</v>
      </c>
      <c r="Q10" s="26">
        <v>0</v>
      </c>
      <c r="R10" s="6"/>
      <c r="S10" s="77" t="s">
        <v>230</v>
      </c>
      <c r="T10" s="26">
        <v>4</v>
      </c>
      <c r="U10" s="26">
        <v>0</v>
      </c>
      <c r="V10" s="26">
        <v>2</v>
      </c>
      <c r="W10" s="26">
        <v>2</v>
      </c>
      <c r="X10" s="26">
        <v>1</v>
      </c>
      <c r="Y10" s="26">
        <v>3</v>
      </c>
      <c r="Z10" s="26">
        <v>2</v>
      </c>
      <c r="AA10" s="26">
        <v>3</v>
      </c>
      <c r="AB10" s="26">
        <v>1</v>
      </c>
      <c r="AC10" s="26">
        <v>1</v>
      </c>
      <c r="AD10" s="26">
        <v>2</v>
      </c>
      <c r="AE10" s="26">
        <v>2</v>
      </c>
      <c r="AF10" s="26">
        <v>1</v>
      </c>
      <c r="AG10" s="26">
        <v>1</v>
      </c>
      <c r="AH10" s="26">
        <f t="shared" si="0"/>
        <v>30</v>
      </c>
      <c r="AI10" s="320">
        <v>0.48379293662312534</v>
      </c>
    </row>
    <row r="11" spans="1:35" s="25" customFormat="1" ht="15" customHeight="1">
      <c r="A11" s="6"/>
      <c r="B11" s="170" t="s">
        <v>217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1</v>
      </c>
      <c r="K11" s="26">
        <v>0</v>
      </c>
      <c r="L11" s="26">
        <v>2</v>
      </c>
      <c r="M11" s="26">
        <v>3</v>
      </c>
      <c r="N11" s="26">
        <v>4</v>
      </c>
      <c r="O11" s="26">
        <v>4</v>
      </c>
      <c r="P11" s="26">
        <v>1</v>
      </c>
      <c r="Q11" s="26">
        <v>3</v>
      </c>
      <c r="R11" s="6"/>
      <c r="S11" s="170" t="s">
        <v>217</v>
      </c>
      <c r="T11" s="26">
        <v>2</v>
      </c>
      <c r="U11" s="26">
        <v>3</v>
      </c>
      <c r="V11" s="26">
        <v>7</v>
      </c>
      <c r="W11" s="26">
        <v>5</v>
      </c>
      <c r="X11" s="26">
        <v>4</v>
      </c>
      <c r="Y11" s="26">
        <v>3</v>
      </c>
      <c r="Z11" s="26">
        <v>2</v>
      </c>
      <c r="AA11" s="26">
        <v>2</v>
      </c>
      <c r="AB11" s="26">
        <v>2</v>
      </c>
      <c r="AC11" s="26">
        <v>3</v>
      </c>
      <c r="AD11" s="26">
        <v>5</v>
      </c>
      <c r="AE11" s="26">
        <v>7</v>
      </c>
      <c r="AF11" s="26">
        <v>6</v>
      </c>
      <c r="AG11" s="26">
        <v>4</v>
      </c>
      <c r="AH11" s="26">
        <f t="shared" si="0"/>
        <v>73</v>
      </c>
      <c r="AI11" s="320">
        <v>1.1772294791162716</v>
      </c>
    </row>
    <row r="12" spans="1:35" s="25" customFormat="1" ht="15" customHeight="1">
      <c r="A12" s="6"/>
      <c r="B12" s="170" t="s">
        <v>216</v>
      </c>
      <c r="C12" s="26">
        <v>0</v>
      </c>
      <c r="D12" s="26">
        <v>0</v>
      </c>
      <c r="E12" s="26">
        <v>0</v>
      </c>
      <c r="F12" s="26">
        <v>0</v>
      </c>
      <c r="G12" s="26">
        <v>5</v>
      </c>
      <c r="H12" s="26">
        <v>5</v>
      </c>
      <c r="I12" s="26">
        <v>12</v>
      </c>
      <c r="J12" s="26">
        <v>16</v>
      </c>
      <c r="K12" s="26">
        <v>31</v>
      </c>
      <c r="L12" s="26">
        <v>49</v>
      </c>
      <c r="M12" s="26">
        <v>58</v>
      </c>
      <c r="N12" s="26">
        <v>76</v>
      </c>
      <c r="O12" s="26">
        <v>70</v>
      </c>
      <c r="P12" s="26">
        <v>89</v>
      </c>
      <c r="Q12" s="26">
        <v>112</v>
      </c>
      <c r="R12" s="6"/>
      <c r="S12" s="170" t="s">
        <v>216</v>
      </c>
      <c r="T12" s="26">
        <v>123</v>
      </c>
      <c r="U12" s="26">
        <v>113</v>
      </c>
      <c r="V12" s="26">
        <v>124</v>
      </c>
      <c r="W12" s="26">
        <v>136</v>
      </c>
      <c r="X12" s="26">
        <v>171</v>
      </c>
      <c r="Y12" s="26">
        <v>171</v>
      </c>
      <c r="Z12" s="26">
        <v>196</v>
      </c>
      <c r="AA12" s="26">
        <v>176</v>
      </c>
      <c r="AB12" s="26">
        <v>210</v>
      </c>
      <c r="AC12" s="26">
        <v>231</v>
      </c>
      <c r="AD12" s="26">
        <v>272</v>
      </c>
      <c r="AE12" s="26">
        <v>270</v>
      </c>
      <c r="AF12" s="26">
        <v>224</v>
      </c>
      <c r="AG12" s="26">
        <v>267</v>
      </c>
      <c r="AH12" s="26">
        <f t="shared" si="0"/>
        <v>3207</v>
      </c>
      <c r="AI12" s="320">
        <v>51.71746492501209</v>
      </c>
    </row>
    <row r="13" spans="1:35" s="25" customFormat="1" ht="15" customHeight="1">
      <c r="A13" s="6"/>
      <c r="B13" s="77" t="s">
        <v>231</v>
      </c>
      <c r="C13" s="26">
        <v>0</v>
      </c>
      <c r="D13" s="26">
        <v>0</v>
      </c>
      <c r="E13" s="26">
        <v>0</v>
      </c>
      <c r="F13" s="26">
        <v>0</v>
      </c>
      <c r="G13" s="26">
        <v>1</v>
      </c>
      <c r="H13" s="26">
        <v>0</v>
      </c>
      <c r="I13" s="26">
        <v>0</v>
      </c>
      <c r="J13" s="26">
        <v>0</v>
      </c>
      <c r="K13" s="26">
        <v>0</v>
      </c>
      <c r="L13" s="26">
        <v>2</v>
      </c>
      <c r="M13" s="26">
        <v>0</v>
      </c>
      <c r="N13" s="26">
        <v>0</v>
      </c>
      <c r="O13" s="26">
        <v>0</v>
      </c>
      <c r="P13" s="26">
        <v>3</v>
      </c>
      <c r="Q13" s="26">
        <v>2</v>
      </c>
      <c r="R13" s="6"/>
      <c r="S13" s="170" t="s">
        <v>231</v>
      </c>
      <c r="T13" s="26">
        <v>4</v>
      </c>
      <c r="U13" s="26">
        <v>0</v>
      </c>
      <c r="V13" s="26">
        <v>4</v>
      </c>
      <c r="W13" s="26">
        <v>3</v>
      </c>
      <c r="X13" s="26">
        <v>6</v>
      </c>
      <c r="Y13" s="26">
        <v>6</v>
      </c>
      <c r="Z13" s="26">
        <v>8</v>
      </c>
      <c r="AA13" s="26">
        <v>6</v>
      </c>
      <c r="AB13" s="26">
        <v>3</v>
      </c>
      <c r="AC13" s="26">
        <v>4</v>
      </c>
      <c r="AD13" s="26">
        <v>8</v>
      </c>
      <c r="AE13" s="26">
        <v>3</v>
      </c>
      <c r="AF13" s="26">
        <v>6</v>
      </c>
      <c r="AG13" s="26">
        <v>10</v>
      </c>
      <c r="AH13" s="26">
        <f t="shared" si="0"/>
        <v>79</v>
      </c>
      <c r="AI13" s="320">
        <v>1.2739880664408965</v>
      </c>
    </row>
    <row r="14" spans="1:35" s="25" customFormat="1" ht="15" customHeight="1">
      <c r="A14" s="6"/>
      <c r="B14" s="77" t="s">
        <v>232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1</v>
      </c>
      <c r="K14" s="26">
        <v>0</v>
      </c>
      <c r="L14" s="26">
        <v>0</v>
      </c>
      <c r="M14" s="26">
        <v>3</v>
      </c>
      <c r="N14" s="26">
        <v>8</v>
      </c>
      <c r="O14" s="26">
        <v>3</v>
      </c>
      <c r="P14" s="26">
        <v>4</v>
      </c>
      <c r="Q14" s="26">
        <v>4</v>
      </c>
      <c r="R14" s="6"/>
      <c r="S14" s="77" t="s">
        <v>232</v>
      </c>
      <c r="T14" s="26">
        <v>4</v>
      </c>
      <c r="U14" s="26">
        <v>1</v>
      </c>
      <c r="V14" s="26">
        <v>5</v>
      </c>
      <c r="W14" s="26">
        <v>6</v>
      </c>
      <c r="X14" s="26">
        <v>6</v>
      </c>
      <c r="Y14" s="26">
        <v>7</v>
      </c>
      <c r="Z14" s="26">
        <v>10</v>
      </c>
      <c r="AA14" s="26">
        <v>11</v>
      </c>
      <c r="AB14" s="26">
        <v>10</v>
      </c>
      <c r="AC14" s="26">
        <v>6</v>
      </c>
      <c r="AD14" s="26">
        <v>1</v>
      </c>
      <c r="AE14" s="26">
        <v>4</v>
      </c>
      <c r="AF14" s="26">
        <v>5</v>
      </c>
      <c r="AG14" s="26">
        <v>3</v>
      </c>
      <c r="AH14" s="26">
        <f t="shared" si="0"/>
        <v>102</v>
      </c>
      <c r="AI14" s="320">
        <v>1.644895984518626</v>
      </c>
    </row>
    <row r="15" spans="1:35" s="25" customFormat="1" ht="15" customHeight="1">
      <c r="A15" s="6"/>
      <c r="B15" s="77" t="s">
        <v>233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1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2</v>
      </c>
      <c r="O15" s="26">
        <v>0</v>
      </c>
      <c r="P15" s="26">
        <v>0</v>
      </c>
      <c r="Q15" s="26">
        <v>5</v>
      </c>
      <c r="R15" s="6"/>
      <c r="S15" s="77" t="s">
        <v>233</v>
      </c>
      <c r="T15" s="26">
        <v>4</v>
      </c>
      <c r="U15" s="26">
        <v>10</v>
      </c>
      <c r="V15" s="26">
        <v>8</v>
      </c>
      <c r="W15" s="26">
        <v>1</v>
      </c>
      <c r="X15" s="26">
        <v>6</v>
      </c>
      <c r="Y15" s="26">
        <v>7</v>
      </c>
      <c r="Z15" s="26">
        <v>6</v>
      </c>
      <c r="AA15" s="26">
        <v>2</v>
      </c>
      <c r="AB15" s="26">
        <v>6</v>
      </c>
      <c r="AC15" s="26">
        <v>4</v>
      </c>
      <c r="AD15" s="26">
        <v>4</v>
      </c>
      <c r="AE15" s="26">
        <v>3</v>
      </c>
      <c r="AF15" s="26">
        <v>3</v>
      </c>
      <c r="AG15" s="26">
        <v>3</v>
      </c>
      <c r="AH15" s="26">
        <f t="shared" si="0"/>
        <v>75</v>
      </c>
      <c r="AI15" s="320">
        <v>1.209482341557813</v>
      </c>
    </row>
    <row r="16" spans="1:35" s="25" customFormat="1" ht="15" customHeight="1">
      <c r="A16" s="6"/>
      <c r="B16" s="77" t="s">
        <v>234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6"/>
      <c r="S16" s="77" t="s">
        <v>234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1</v>
      </c>
      <c r="AD16" s="26">
        <v>0</v>
      </c>
      <c r="AE16" s="26">
        <v>0</v>
      </c>
      <c r="AF16" s="26">
        <v>0</v>
      </c>
      <c r="AG16" s="26">
        <v>0</v>
      </c>
      <c r="AH16" s="26">
        <f t="shared" si="0"/>
        <v>1</v>
      </c>
      <c r="AI16" s="320">
        <v>0.016126431220770843</v>
      </c>
    </row>
    <row r="17" spans="1:35" ht="15" customHeight="1">
      <c r="A17" s="2"/>
      <c r="B17" s="77" t="s">
        <v>235</v>
      </c>
      <c r="C17" s="26">
        <v>0</v>
      </c>
      <c r="D17" s="26">
        <v>0</v>
      </c>
      <c r="E17" s="26">
        <v>0</v>
      </c>
      <c r="F17" s="26">
        <v>0</v>
      </c>
      <c r="G17" s="26">
        <v>1</v>
      </c>
      <c r="H17" s="26">
        <v>2</v>
      </c>
      <c r="I17" s="26">
        <v>2</v>
      </c>
      <c r="J17" s="26">
        <v>2</v>
      </c>
      <c r="K17" s="26">
        <v>4</v>
      </c>
      <c r="L17" s="26">
        <v>2</v>
      </c>
      <c r="M17" s="26">
        <v>6</v>
      </c>
      <c r="N17" s="26">
        <v>9</v>
      </c>
      <c r="O17" s="26">
        <v>6</v>
      </c>
      <c r="P17" s="26">
        <v>5</v>
      </c>
      <c r="Q17" s="26">
        <v>6</v>
      </c>
      <c r="R17" s="2"/>
      <c r="S17" s="77" t="s">
        <v>235</v>
      </c>
      <c r="T17" s="26">
        <v>13</v>
      </c>
      <c r="U17" s="26">
        <v>12</v>
      </c>
      <c r="V17" s="26">
        <v>14</v>
      </c>
      <c r="W17" s="26">
        <v>9</v>
      </c>
      <c r="X17" s="26">
        <v>14</v>
      </c>
      <c r="Y17" s="26">
        <v>8</v>
      </c>
      <c r="Z17" s="26">
        <v>6</v>
      </c>
      <c r="AA17" s="26">
        <v>16</v>
      </c>
      <c r="AB17" s="26">
        <v>15</v>
      </c>
      <c r="AC17" s="26">
        <v>22</v>
      </c>
      <c r="AD17" s="26">
        <v>18</v>
      </c>
      <c r="AE17" s="26">
        <v>13</v>
      </c>
      <c r="AF17" s="26">
        <v>22</v>
      </c>
      <c r="AG17" s="26">
        <v>16</v>
      </c>
      <c r="AH17" s="26">
        <f t="shared" si="0"/>
        <v>243</v>
      </c>
      <c r="AI17" s="320">
        <v>3.9187227866473147</v>
      </c>
    </row>
    <row r="18" spans="1:35" ht="15" customHeight="1">
      <c r="A18" s="2"/>
      <c r="B18" s="77" t="s">
        <v>236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"/>
      <c r="S18" s="77" t="s">
        <v>236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1</v>
      </c>
      <c r="AD18" s="26">
        <v>0</v>
      </c>
      <c r="AE18" s="26">
        <v>1</v>
      </c>
      <c r="AF18" s="26">
        <v>0</v>
      </c>
      <c r="AG18" s="26">
        <v>0</v>
      </c>
      <c r="AH18" s="26">
        <f t="shared" si="0"/>
        <v>2</v>
      </c>
      <c r="AI18" s="320">
        <v>0.032252862441541685</v>
      </c>
    </row>
    <row r="19" spans="1:35" ht="15" customHeight="1">
      <c r="A19" s="2"/>
      <c r="B19" s="77" t="s">
        <v>237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"/>
      <c r="S19" s="77" t="s">
        <v>237</v>
      </c>
      <c r="T19" s="26">
        <v>0</v>
      </c>
      <c r="U19" s="26">
        <v>0</v>
      </c>
      <c r="V19" s="26">
        <v>0</v>
      </c>
      <c r="W19" s="26">
        <v>0</v>
      </c>
      <c r="X19" s="26">
        <v>1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  <c r="AD19" s="26">
        <v>0</v>
      </c>
      <c r="AE19" s="26">
        <v>0</v>
      </c>
      <c r="AF19" s="26">
        <v>1</v>
      </c>
      <c r="AG19" s="26">
        <v>0</v>
      </c>
      <c r="AH19" s="26">
        <f t="shared" si="0"/>
        <v>2</v>
      </c>
      <c r="AI19" s="320">
        <v>0.032252862441541685</v>
      </c>
    </row>
    <row r="20" spans="1:35" ht="15" customHeight="1">
      <c r="A20" s="2"/>
      <c r="B20" s="77" t="s">
        <v>238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2</v>
      </c>
      <c r="I20" s="26">
        <v>0</v>
      </c>
      <c r="J20" s="26">
        <v>3</v>
      </c>
      <c r="K20" s="26">
        <v>0</v>
      </c>
      <c r="L20" s="26">
        <v>2</v>
      </c>
      <c r="M20" s="26">
        <v>2</v>
      </c>
      <c r="N20" s="26">
        <v>2</v>
      </c>
      <c r="O20" s="26">
        <v>0</v>
      </c>
      <c r="P20" s="26">
        <v>4</v>
      </c>
      <c r="Q20" s="26">
        <v>7</v>
      </c>
      <c r="R20" s="2"/>
      <c r="S20" s="77" t="s">
        <v>238</v>
      </c>
      <c r="T20" s="26">
        <v>6</v>
      </c>
      <c r="U20" s="26">
        <v>8</v>
      </c>
      <c r="V20" s="26">
        <v>4</v>
      </c>
      <c r="W20" s="26">
        <v>8</v>
      </c>
      <c r="X20" s="26">
        <v>6</v>
      </c>
      <c r="Y20" s="26">
        <v>8</v>
      </c>
      <c r="Z20" s="26">
        <v>17</v>
      </c>
      <c r="AA20" s="26">
        <v>13</v>
      </c>
      <c r="AB20" s="26">
        <v>15</v>
      </c>
      <c r="AC20" s="26">
        <v>9</v>
      </c>
      <c r="AD20" s="26">
        <v>13</v>
      </c>
      <c r="AE20" s="26">
        <v>16</v>
      </c>
      <c r="AF20" s="26">
        <v>18</v>
      </c>
      <c r="AG20" s="26">
        <v>20</v>
      </c>
      <c r="AH20" s="26">
        <f t="shared" si="0"/>
        <v>183</v>
      </c>
      <c r="AI20" s="320">
        <v>2.951136913401064</v>
      </c>
    </row>
    <row r="21" spans="1:35" ht="15" customHeight="1">
      <c r="A21" s="2"/>
      <c r="B21" s="77" t="s">
        <v>239</v>
      </c>
      <c r="C21" s="26">
        <v>0</v>
      </c>
      <c r="D21" s="26">
        <v>0</v>
      </c>
      <c r="E21" s="26">
        <v>0</v>
      </c>
      <c r="F21" s="26">
        <v>0</v>
      </c>
      <c r="G21" s="26">
        <v>2</v>
      </c>
      <c r="H21" s="26">
        <v>0</v>
      </c>
      <c r="I21" s="26">
        <v>0</v>
      </c>
      <c r="J21" s="26">
        <v>3</v>
      </c>
      <c r="K21" s="26">
        <v>1</v>
      </c>
      <c r="L21" s="26">
        <v>6</v>
      </c>
      <c r="M21" s="26">
        <v>12</v>
      </c>
      <c r="N21" s="26">
        <v>4</v>
      </c>
      <c r="O21" s="26">
        <v>18</v>
      </c>
      <c r="P21" s="26">
        <v>16</v>
      </c>
      <c r="Q21" s="26">
        <v>18</v>
      </c>
      <c r="R21" s="2"/>
      <c r="S21" s="77" t="s">
        <v>239</v>
      </c>
      <c r="T21" s="26">
        <v>21</v>
      </c>
      <c r="U21" s="26">
        <v>26</v>
      </c>
      <c r="V21" s="26">
        <v>15</v>
      </c>
      <c r="W21" s="26">
        <v>21</v>
      </c>
      <c r="X21" s="26">
        <v>17</v>
      </c>
      <c r="Y21" s="26">
        <v>15</v>
      </c>
      <c r="Z21" s="26">
        <v>23</v>
      </c>
      <c r="AA21" s="26">
        <v>21</v>
      </c>
      <c r="AB21" s="26">
        <v>24</v>
      </c>
      <c r="AC21" s="26">
        <v>14</v>
      </c>
      <c r="AD21" s="26">
        <v>18</v>
      </c>
      <c r="AE21" s="26">
        <v>20</v>
      </c>
      <c r="AF21" s="26">
        <v>19</v>
      </c>
      <c r="AG21" s="26">
        <v>12</v>
      </c>
      <c r="AH21" s="26">
        <f t="shared" si="0"/>
        <v>346</v>
      </c>
      <c r="AI21" s="320">
        <v>5.579745202386712</v>
      </c>
    </row>
    <row r="22" spans="1:35" ht="15" customHeight="1">
      <c r="A22" s="2"/>
      <c r="B22" s="77" t="s">
        <v>240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2</v>
      </c>
      <c r="N22" s="26">
        <v>0</v>
      </c>
      <c r="O22" s="26">
        <v>0</v>
      </c>
      <c r="P22" s="26">
        <v>1</v>
      </c>
      <c r="Q22" s="26">
        <v>2</v>
      </c>
      <c r="R22" s="2"/>
      <c r="S22" s="77" t="s">
        <v>240</v>
      </c>
      <c r="T22" s="26">
        <v>0</v>
      </c>
      <c r="U22" s="26">
        <v>2</v>
      </c>
      <c r="V22" s="26">
        <v>1</v>
      </c>
      <c r="W22" s="26">
        <v>0</v>
      </c>
      <c r="X22" s="26">
        <v>1</v>
      </c>
      <c r="Y22" s="26">
        <v>1</v>
      </c>
      <c r="Z22" s="26">
        <v>0</v>
      </c>
      <c r="AA22" s="26">
        <v>1</v>
      </c>
      <c r="AB22" s="26">
        <v>1</v>
      </c>
      <c r="AC22" s="26">
        <v>3</v>
      </c>
      <c r="AD22" s="26">
        <v>3</v>
      </c>
      <c r="AE22" s="26">
        <v>0</v>
      </c>
      <c r="AF22" s="26">
        <v>0</v>
      </c>
      <c r="AG22" s="26">
        <v>1</v>
      </c>
      <c r="AH22" s="26">
        <f t="shared" si="0"/>
        <v>19</v>
      </c>
      <c r="AI22" s="320">
        <v>0.306402193194646</v>
      </c>
    </row>
    <row r="23" spans="1:35" ht="15" customHeight="1">
      <c r="A23" s="2"/>
      <c r="B23" s="77" t="s">
        <v>241</v>
      </c>
      <c r="C23" s="26">
        <v>0</v>
      </c>
      <c r="D23" s="26">
        <v>0</v>
      </c>
      <c r="E23" s="26">
        <v>0</v>
      </c>
      <c r="F23" s="26">
        <v>0</v>
      </c>
      <c r="G23" s="26">
        <v>2</v>
      </c>
      <c r="H23" s="26">
        <v>3</v>
      </c>
      <c r="I23" s="26">
        <v>3</v>
      </c>
      <c r="J23" s="26">
        <v>7</v>
      </c>
      <c r="K23" s="26">
        <v>8</v>
      </c>
      <c r="L23" s="26">
        <v>14</v>
      </c>
      <c r="M23" s="26">
        <v>11</v>
      </c>
      <c r="N23" s="26">
        <v>27</v>
      </c>
      <c r="O23" s="26">
        <v>19</v>
      </c>
      <c r="P23" s="26">
        <v>19</v>
      </c>
      <c r="Q23" s="26">
        <v>23</v>
      </c>
      <c r="R23" s="2"/>
      <c r="S23" s="77" t="s">
        <v>241</v>
      </c>
      <c r="T23" s="26">
        <v>43</v>
      </c>
      <c r="U23" s="26">
        <v>27</v>
      </c>
      <c r="V23" s="26">
        <v>25</v>
      </c>
      <c r="W23" s="26">
        <v>30</v>
      </c>
      <c r="X23" s="26">
        <v>35</v>
      </c>
      <c r="Y23" s="26">
        <v>28</v>
      </c>
      <c r="Z23" s="26">
        <v>31</v>
      </c>
      <c r="AA23" s="26">
        <v>33</v>
      </c>
      <c r="AB23" s="26">
        <v>44</v>
      </c>
      <c r="AC23" s="26">
        <v>45</v>
      </c>
      <c r="AD23" s="26">
        <v>38</v>
      </c>
      <c r="AE23" s="26">
        <v>30</v>
      </c>
      <c r="AF23" s="26">
        <v>22</v>
      </c>
      <c r="AG23" s="26">
        <v>36</v>
      </c>
      <c r="AH23" s="26">
        <f t="shared" si="0"/>
        <v>603</v>
      </c>
      <c r="AI23" s="320">
        <v>9.724238026124818</v>
      </c>
    </row>
    <row r="24" spans="1:35" ht="15" customHeight="1">
      <c r="A24" s="2"/>
      <c r="B24" s="77" t="s">
        <v>242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1</v>
      </c>
      <c r="K24" s="26">
        <v>1</v>
      </c>
      <c r="L24" s="26">
        <v>0</v>
      </c>
      <c r="M24" s="26">
        <v>0</v>
      </c>
      <c r="N24" s="26">
        <v>4</v>
      </c>
      <c r="O24" s="26">
        <v>9</v>
      </c>
      <c r="P24" s="26">
        <v>4</v>
      </c>
      <c r="Q24" s="26">
        <v>8</v>
      </c>
      <c r="R24" s="2"/>
      <c r="S24" s="77" t="s">
        <v>242</v>
      </c>
      <c r="T24" s="26">
        <v>6</v>
      </c>
      <c r="U24" s="26">
        <v>8</v>
      </c>
      <c r="V24" s="26">
        <v>8</v>
      </c>
      <c r="W24" s="26">
        <v>6</v>
      </c>
      <c r="X24" s="26">
        <v>1</v>
      </c>
      <c r="Y24" s="26">
        <v>8</v>
      </c>
      <c r="Z24" s="26">
        <v>6</v>
      </c>
      <c r="AA24" s="26">
        <v>9</v>
      </c>
      <c r="AB24" s="26">
        <v>5</v>
      </c>
      <c r="AC24" s="26">
        <v>6</v>
      </c>
      <c r="AD24" s="26">
        <v>6</v>
      </c>
      <c r="AE24" s="26">
        <v>5</v>
      </c>
      <c r="AF24" s="26">
        <v>6</v>
      </c>
      <c r="AG24" s="26">
        <v>9</v>
      </c>
      <c r="AH24" s="26">
        <f t="shared" si="0"/>
        <v>116</v>
      </c>
      <c r="AI24" s="320">
        <v>1.8706660216094178</v>
      </c>
    </row>
    <row r="25" spans="1:35" ht="15" customHeight="1">
      <c r="A25" s="2"/>
      <c r="B25" s="77" t="s">
        <v>243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1</v>
      </c>
      <c r="O25" s="26">
        <v>0</v>
      </c>
      <c r="P25" s="26">
        <v>0</v>
      </c>
      <c r="Q25" s="26">
        <v>0</v>
      </c>
      <c r="R25" s="2"/>
      <c r="S25" s="77" t="s">
        <v>243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0</v>
      </c>
      <c r="AB25" s="26">
        <v>0</v>
      </c>
      <c r="AC25" s="26">
        <v>0</v>
      </c>
      <c r="AD25" s="26">
        <v>1</v>
      </c>
      <c r="AE25" s="26">
        <v>0</v>
      </c>
      <c r="AF25" s="26">
        <v>0</v>
      </c>
      <c r="AG25" s="26">
        <v>0</v>
      </c>
      <c r="AH25" s="26">
        <f t="shared" si="0"/>
        <v>2</v>
      </c>
      <c r="AI25" s="321">
        <v>0.032252862441541685</v>
      </c>
    </row>
    <row r="26" spans="1:35" ht="15" customHeight="1" thickBot="1">
      <c r="A26" s="9"/>
      <c r="B26" s="43" t="s">
        <v>244</v>
      </c>
      <c r="C26" s="14">
        <v>5</v>
      </c>
      <c r="D26" s="14">
        <v>3</v>
      </c>
      <c r="E26" s="14">
        <v>9</v>
      </c>
      <c r="F26" s="14">
        <v>11</v>
      </c>
      <c r="G26" s="14">
        <v>17</v>
      </c>
      <c r="H26" s="14">
        <v>21</v>
      </c>
      <c r="I26" s="14">
        <v>24</v>
      </c>
      <c r="J26" s="14">
        <v>37</v>
      </c>
      <c r="K26" s="14">
        <v>58</v>
      </c>
      <c r="L26" s="14">
        <v>100</v>
      </c>
      <c r="M26" s="14">
        <v>119</v>
      </c>
      <c r="N26" s="14">
        <v>171</v>
      </c>
      <c r="O26" s="14">
        <v>182</v>
      </c>
      <c r="P26" s="14">
        <v>168</v>
      </c>
      <c r="Q26" s="14">
        <v>224</v>
      </c>
      <c r="R26" s="9"/>
      <c r="S26" s="43" t="s">
        <v>244</v>
      </c>
      <c r="T26" s="14">
        <v>260</v>
      </c>
      <c r="U26" s="14">
        <v>245</v>
      </c>
      <c r="V26" s="14">
        <v>252</v>
      </c>
      <c r="W26" s="14">
        <v>271</v>
      </c>
      <c r="X26" s="14">
        <v>309</v>
      </c>
      <c r="Y26" s="14">
        <v>302</v>
      </c>
      <c r="Z26" s="14">
        <v>355</v>
      </c>
      <c r="AA26" s="14">
        <v>365</v>
      </c>
      <c r="AB26" s="14">
        <v>378</v>
      </c>
      <c r="AC26" s="14">
        <v>401</v>
      </c>
      <c r="AD26" s="14">
        <v>436</v>
      </c>
      <c r="AE26" s="14">
        <v>435</v>
      </c>
      <c r="AF26" s="14">
        <v>405</v>
      </c>
      <c r="AG26" s="14">
        <v>449</v>
      </c>
      <c r="AH26" s="14">
        <f t="shared" si="0"/>
        <v>6012</v>
      </c>
      <c r="AI26" s="409">
        <v>100</v>
      </c>
    </row>
    <row r="27" spans="1:35" ht="15" customHeight="1">
      <c r="A27" s="1" t="s">
        <v>190</v>
      </c>
      <c r="B27" s="77" t="s">
        <v>223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1</v>
      </c>
      <c r="I27" s="26">
        <v>1</v>
      </c>
      <c r="J27" s="26">
        <v>2</v>
      </c>
      <c r="K27" s="26">
        <v>5</v>
      </c>
      <c r="L27" s="26">
        <v>4</v>
      </c>
      <c r="M27" s="26">
        <v>8</v>
      </c>
      <c r="N27" s="26">
        <v>9</v>
      </c>
      <c r="O27" s="26">
        <v>7</v>
      </c>
      <c r="P27" s="26">
        <v>6</v>
      </c>
      <c r="Q27" s="26">
        <v>17</v>
      </c>
      <c r="R27" s="1" t="s">
        <v>190</v>
      </c>
      <c r="S27" s="77" t="s">
        <v>223</v>
      </c>
      <c r="T27" s="26">
        <v>18</v>
      </c>
      <c r="U27" s="26">
        <v>24</v>
      </c>
      <c r="V27" s="26">
        <v>13</v>
      </c>
      <c r="W27" s="26">
        <v>11</v>
      </c>
      <c r="X27" s="26">
        <v>15</v>
      </c>
      <c r="Y27" s="26">
        <v>12</v>
      </c>
      <c r="Z27" s="26">
        <v>14</v>
      </c>
      <c r="AA27" s="26">
        <v>16</v>
      </c>
      <c r="AB27" s="26">
        <v>15</v>
      </c>
      <c r="AC27" s="26">
        <v>7</v>
      </c>
      <c r="AD27" s="26">
        <v>7</v>
      </c>
      <c r="AE27" s="26">
        <v>10</v>
      </c>
      <c r="AF27" s="416">
        <v>7</v>
      </c>
      <c r="AG27" s="416">
        <v>7</v>
      </c>
      <c r="AH27" s="26">
        <f t="shared" si="0"/>
        <v>236</v>
      </c>
      <c r="AI27" s="319">
        <v>19.601328903654487</v>
      </c>
    </row>
    <row r="28" spans="2:35" ht="15" customHeight="1">
      <c r="B28" s="77" t="s">
        <v>224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2</v>
      </c>
      <c r="L28" s="26">
        <v>4</v>
      </c>
      <c r="M28" s="26">
        <v>4</v>
      </c>
      <c r="N28" s="26">
        <v>4</v>
      </c>
      <c r="O28" s="26">
        <v>6</v>
      </c>
      <c r="P28" s="26">
        <v>4</v>
      </c>
      <c r="Q28" s="26">
        <v>6</v>
      </c>
      <c r="S28" s="77" t="s">
        <v>224</v>
      </c>
      <c r="T28" s="26">
        <v>6</v>
      </c>
      <c r="U28" s="26">
        <v>4</v>
      </c>
      <c r="V28" s="26">
        <v>2</v>
      </c>
      <c r="W28" s="26">
        <v>2</v>
      </c>
      <c r="X28" s="26">
        <v>1</v>
      </c>
      <c r="Y28" s="26">
        <v>3</v>
      </c>
      <c r="Z28" s="26">
        <v>4</v>
      </c>
      <c r="AA28" s="26">
        <v>2</v>
      </c>
      <c r="AB28" s="26">
        <v>3</v>
      </c>
      <c r="AC28" s="26">
        <v>0</v>
      </c>
      <c r="AD28" s="26">
        <v>1</v>
      </c>
      <c r="AE28" s="26">
        <v>3</v>
      </c>
      <c r="AF28" s="416">
        <v>0</v>
      </c>
      <c r="AG28" s="416">
        <v>3</v>
      </c>
      <c r="AH28" s="26">
        <f t="shared" si="0"/>
        <v>64</v>
      </c>
      <c r="AI28" s="319">
        <v>5.3156146179401995</v>
      </c>
    </row>
    <row r="29" spans="2:35" ht="15" customHeight="1">
      <c r="B29" s="77" t="s">
        <v>225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1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S29" s="77" t="s">
        <v>225</v>
      </c>
      <c r="T29" s="26">
        <v>1</v>
      </c>
      <c r="U29" s="26">
        <v>0</v>
      </c>
      <c r="V29" s="26">
        <v>0</v>
      </c>
      <c r="W29" s="26">
        <v>0</v>
      </c>
      <c r="X29" s="26">
        <v>0</v>
      </c>
      <c r="Y29" s="26">
        <v>0</v>
      </c>
      <c r="Z29" s="26">
        <v>0</v>
      </c>
      <c r="AA29" s="26">
        <v>0</v>
      </c>
      <c r="AB29" s="26">
        <v>0</v>
      </c>
      <c r="AC29" s="26">
        <v>0</v>
      </c>
      <c r="AD29" s="26">
        <v>0</v>
      </c>
      <c r="AE29" s="26">
        <v>0</v>
      </c>
      <c r="AF29" s="416">
        <v>0</v>
      </c>
      <c r="AG29" s="416">
        <v>0</v>
      </c>
      <c r="AH29" s="26">
        <f t="shared" si="0"/>
        <v>2</v>
      </c>
      <c r="AI29" s="319">
        <v>0.16611295681063123</v>
      </c>
    </row>
    <row r="30" spans="2:35" ht="15" customHeight="1">
      <c r="B30" s="77" t="s">
        <v>226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2</v>
      </c>
      <c r="J30" s="26">
        <v>1</v>
      </c>
      <c r="K30" s="26">
        <v>2</v>
      </c>
      <c r="L30" s="26">
        <v>1</v>
      </c>
      <c r="M30" s="26">
        <v>1</v>
      </c>
      <c r="N30" s="26">
        <v>1</v>
      </c>
      <c r="O30" s="26">
        <v>4</v>
      </c>
      <c r="P30" s="26">
        <v>4</v>
      </c>
      <c r="Q30" s="26">
        <v>4</v>
      </c>
      <c r="S30" s="77" t="s">
        <v>226</v>
      </c>
      <c r="T30" s="26">
        <v>1</v>
      </c>
      <c r="U30" s="26">
        <v>5</v>
      </c>
      <c r="V30" s="26">
        <v>5</v>
      </c>
      <c r="W30" s="26">
        <v>4</v>
      </c>
      <c r="X30" s="26">
        <v>6</v>
      </c>
      <c r="Y30" s="26">
        <v>3</v>
      </c>
      <c r="Z30" s="26">
        <v>2</v>
      </c>
      <c r="AA30" s="26">
        <v>4</v>
      </c>
      <c r="AB30" s="26">
        <v>6</v>
      </c>
      <c r="AC30" s="26">
        <v>3</v>
      </c>
      <c r="AD30" s="26">
        <v>1</v>
      </c>
      <c r="AE30" s="26">
        <v>4</v>
      </c>
      <c r="AF30" s="416">
        <v>4</v>
      </c>
      <c r="AG30" s="416">
        <v>6</v>
      </c>
      <c r="AH30" s="26">
        <f t="shared" si="0"/>
        <v>74</v>
      </c>
      <c r="AI30" s="319">
        <v>6.146179401993355</v>
      </c>
    </row>
    <row r="31" spans="2:35" ht="15" customHeight="1">
      <c r="B31" s="77" t="s">
        <v>227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2</v>
      </c>
      <c r="I31" s="26">
        <v>0</v>
      </c>
      <c r="J31" s="26">
        <v>0</v>
      </c>
      <c r="K31" s="26">
        <v>0</v>
      </c>
      <c r="L31" s="26">
        <v>0</v>
      </c>
      <c r="M31" s="26">
        <v>1</v>
      </c>
      <c r="N31" s="26">
        <v>2</v>
      </c>
      <c r="O31" s="26">
        <v>3</v>
      </c>
      <c r="P31" s="26">
        <v>0</v>
      </c>
      <c r="Q31" s="26">
        <v>1</v>
      </c>
      <c r="S31" s="77" t="s">
        <v>227</v>
      </c>
      <c r="T31" s="26">
        <v>0</v>
      </c>
      <c r="U31" s="26">
        <v>2</v>
      </c>
      <c r="V31" s="26">
        <v>0</v>
      </c>
      <c r="W31" s="26">
        <v>4</v>
      </c>
      <c r="X31" s="26">
        <v>2</v>
      </c>
      <c r="Y31" s="26">
        <v>0</v>
      </c>
      <c r="Z31" s="26">
        <v>3</v>
      </c>
      <c r="AA31" s="26">
        <v>4</v>
      </c>
      <c r="AB31" s="26">
        <v>1</v>
      </c>
      <c r="AC31" s="26">
        <v>2</v>
      </c>
      <c r="AD31" s="26">
        <v>1</v>
      </c>
      <c r="AE31" s="26">
        <v>1</v>
      </c>
      <c r="AF31" s="416">
        <v>0</v>
      </c>
      <c r="AG31" s="416">
        <v>2</v>
      </c>
      <c r="AH31" s="26">
        <f t="shared" si="0"/>
        <v>31</v>
      </c>
      <c r="AI31" s="319">
        <v>2.574750830564784</v>
      </c>
    </row>
    <row r="32" spans="2:35" ht="15" customHeight="1">
      <c r="B32" s="77" t="s">
        <v>228</v>
      </c>
      <c r="C32" s="26">
        <v>0</v>
      </c>
      <c r="D32" s="26">
        <v>0</v>
      </c>
      <c r="E32" s="26">
        <v>0</v>
      </c>
      <c r="F32" s="26">
        <v>0</v>
      </c>
      <c r="G32" s="26">
        <v>1</v>
      </c>
      <c r="H32" s="26">
        <v>0</v>
      </c>
      <c r="I32" s="26">
        <v>3</v>
      </c>
      <c r="J32" s="26">
        <v>0</v>
      </c>
      <c r="K32" s="26">
        <v>1</v>
      </c>
      <c r="L32" s="26">
        <v>0</v>
      </c>
      <c r="M32" s="26">
        <v>1</v>
      </c>
      <c r="N32" s="26">
        <v>3</v>
      </c>
      <c r="O32" s="26">
        <v>2</v>
      </c>
      <c r="P32" s="26">
        <v>1</v>
      </c>
      <c r="Q32" s="26">
        <v>3</v>
      </c>
      <c r="S32" s="77" t="s">
        <v>228</v>
      </c>
      <c r="T32" s="26">
        <v>1</v>
      </c>
      <c r="U32" s="26">
        <v>2</v>
      </c>
      <c r="V32" s="26">
        <v>1</v>
      </c>
      <c r="W32" s="26">
        <v>0</v>
      </c>
      <c r="X32" s="26">
        <v>3</v>
      </c>
      <c r="Y32" s="26">
        <v>1</v>
      </c>
      <c r="Z32" s="26">
        <v>2</v>
      </c>
      <c r="AA32" s="26">
        <v>0</v>
      </c>
      <c r="AB32" s="26">
        <v>0</v>
      </c>
      <c r="AC32" s="26">
        <v>0</v>
      </c>
      <c r="AD32" s="26">
        <v>1</v>
      </c>
      <c r="AE32" s="26">
        <v>2</v>
      </c>
      <c r="AF32" s="416">
        <v>1</v>
      </c>
      <c r="AG32" s="416">
        <v>1</v>
      </c>
      <c r="AH32" s="26">
        <f t="shared" si="0"/>
        <v>30</v>
      </c>
      <c r="AI32" s="319">
        <v>2.4916943521594686</v>
      </c>
    </row>
    <row r="33" spans="2:35" ht="15" customHeight="1">
      <c r="B33" s="77" t="s">
        <v>229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1</v>
      </c>
      <c r="L33" s="26">
        <v>0</v>
      </c>
      <c r="M33" s="26">
        <v>0</v>
      </c>
      <c r="N33" s="26">
        <v>0</v>
      </c>
      <c r="O33" s="26">
        <v>0</v>
      </c>
      <c r="P33" s="26">
        <v>1</v>
      </c>
      <c r="Q33" s="26">
        <v>1</v>
      </c>
      <c r="S33" s="77" t="s">
        <v>229</v>
      </c>
      <c r="T33" s="26">
        <v>1</v>
      </c>
      <c r="U33" s="26">
        <v>1</v>
      </c>
      <c r="V33" s="26">
        <v>1</v>
      </c>
      <c r="W33" s="26">
        <v>0</v>
      </c>
      <c r="X33" s="26">
        <v>3</v>
      </c>
      <c r="Y33" s="26">
        <v>0</v>
      </c>
      <c r="Z33" s="26">
        <v>2</v>
      </c>
      <c r="AA33" s="26">
        <v>0</v>
      </c>
      <c r="AB33" s="26">
        <v>1</v>
      </c>
      <c r="AC33" s="26">
        <v>0</v>
      </c>
      <c r="AD33" s="26">
        <v>0</v>
      </c>
      <c r="AE33" s="26">
        <v>1</v>
      </c>
      <c r="AF33" s="416">
        <v>0</v>
      </c>
      <c r="AG33" s="416">
        <v>0</v>
      </c>
      <c r="AH33" s="26">
        <f t="shared" si="0"/>
        <v>13</v>
      </c>
      <c r="AI33" s="319">
        <v>1.0797342192691028</v>
      </c>
    </row>
    <row r="34" spans="2:35" ht="15" customHeight="1">
      <c r="B34" s="77" t="s">
        <v>230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2</v>
      </c>
      <c r="I34" s="26">
        <v>2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1</v>
      </c>
      <c r="Q34" s="26">
        <v>1</v>
      </c>
      <c r="S34" s="77" t="s">
        <v>230</v>
      </c>
      <c r="T34" s="26">
        <v>0</v>
      </c>
      <c r="U34" s="26">
        <v>0</v>
      </c>
      <c r="V34" s="26">
        <v>0</v>
      </c>
      <c r="W34" s="26">
        <v>0</v>
      </c>
      <c r="X34" s="26">
        <v>0</v>
      </c>
      <c r="Y34" s="26">
        <v>0</v>
      </c>
      <c r="Z34" s="26">
        <v>0</v>
      </c>
      <c r="AA34" s="26">
        <v>0</v>
      </c>
      <c r="AB34" s="26">
        <v>0</v>
      </c>
      <c r="AC34" s="26">
        <v>0</v>
      </c>
      <c r="AD34" s="26">
        <v>0</v>
      </c>
      <c r="AE34" s="26">
        <v>0</v>
      </c>
      <c r="AF34" s="416">
        <v>0</v>
      </c>
      <c r="AG34" s="416">
        <v>1</v>
      </c>
      <c r="AH34" s="26">
        <f t="shared" si="0"/>
        <v>7</v>
      </c>
      <c r="AI34" s="319">
        <v>0.5813953488372093</v>
      </c>
    </row>
    <row r="35" spans="2:35" ht="15" customHeight="1">
      <c r="B35" s="170" t="s">
        <v>217</v>
      </c>
      <c r="C35" s="204">
        <v>0</v>
      </c>
      <c r="D35" s="26">
        <v>0</v>
      </c>
      <c r="E35" s="26">
        <v>0</v>
      </c>
      <c r="F35" s="26">
        <v>0</v>
      </c>
      <c r="G35" s="26">
        <v>0</v>
      </c>
      <c r="H35" s="26">
        <v>1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1</v>
      </c>
      <c r="O35" s="26">
        <v>0</v>
      </c>
      <c r="P35" s="26">
        <v>2</v>
      </c>
      <c r="Q35" s="26">
        <v>2</v>
      </c>
      <c r="S35" s="170" t="s">
        <v>217</v>
      </c>
      <c r="T35" s="26">
        <v>1</v>
      </c>
      <c r="U35" s="26">
        <v>3</v>
      </c>
      <c r="V35" s="26">
        <v>3</v>
      </c>
      <c r="W35" s="26">
        <v>2</v>
      </c>
      <c r="X35" s="26">
        <v>1</v>
      </c>
      <c r="Y35" s="26">
        <v>1</v>
      </c>
      <c r="Z35" s="26">
        <v>0</v>
      </c>
      <c r="AA35" s="26">
        <v>2</v>
      </c>
      <c r="AB35" s="26">
        <v>1</v>
      </c>
      <c r="AC35" s="26">
        <v>0</v>
      </c>
      <c r="AD35" s="26">
        <v>0</v>
      </c>
      <c r="AE35" s="26">
        <v>0</v>
      </c>
      <c r="AF35" s="416">
        <v>2</v>
      </c>
      <c r="AG35" s="416">
        <v>1</v>
      </c>
      <c r="AH35" s="26">
        <f t="shared" si="0"/>
        <v>23</v>
      </c>
      <c r="AI35" s="319">
        <v>1.910299003322259</v>
      </c>
    </row>
    <row r="36" spans="2:35" ht="15" customHeight="1">
      <c r="B36" s="170" t="s">
        <v>216</v>
      </c>
      <c r="C36" s="204">
        <v>0</v>
      </c>
      <c r="D36" s="26">
        <v>0</v>
      </c>
      <c r="E36" s="26">
        <v>0</v>
      </c>
      <c r="F36" s="26">
        <v>0</v>
      </c>
      <c r="G36" s="26">
        <v>0</v>
      </c>
      <c r="H36" s="26">
        <v>2</v>
      </c>
      <c r="I36" s="26">
        <v>4</v>
      </c>
      <c r="J36" s="26">
        <v>4</v>
      </c>
      <c r="K36" s="26">
        <v>12</v>
      </c>
      <c r="L36" s="26">
        <v>16</v>
      </c>
      <c r="M36" s="26">
        <v>25</v>
      </c>
      <c r="N36" s="26">
        <v>21</v>
      </c>
      <c r="O36" s="26">
        <v>30</v>
      </c>
      <c r="P36" s="26">
        <v>28</v>
      </c>
      <c r="Q36" s="26">
        <v>34</v>
      </c>
      <c r="S36" s="170" t="s">
        <v>216</v>
      </c>
      <c r="T36" s="26">
        <v>34</v>
      </c>
      <c r="U36" s="26">
        <v>32</v>
      </c>
      <c r="V36" s="26">
        <v>20</v>
      </c>
      <c r="W36" s="26">
        <v>32</v>
      </c>
      <c r="X36" s="26">
        <v>33</v>
      </c>
      <c r="Y36" s="26">
        <v>17</v>
      </c>
      <c r="Z36" s="26">
        <v>19</v>
      </c>
      <c r="AA36" s="26">
        <v>19</v>
      </c>
      <c r="AB36" s="26">
        <v>22</v>
      </c>
      <c r="AC36" s="26">
        <v>13</v>
      </c>
      <c r="AD36" s="26">
        <v>12</v>
      </c>
      <c r="AE36" s="26">
        <v>14</v>
      </c>
      <c r="AF36" s="416">
        <v>21</v>
      </c>
      <c r="AG36" s="416">
        <v>15</v>
      </c>
      <c r="AH36" s="26">
        <f t="shared" si="0"/>
        <v>479</v>
      </c>
      <c r="AI36" s="319">
        <v>39.78405315614618</v>
      </c>
    </row>
    <row r="37" spans="2:35" ht="15" customHeight="1">
      <c r="B37" s="77" t="s">
        <v>231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1</v>
      </c>
      <c r="M37" s="26">
        <v>0</v>
      </c>
      <c r="N37" s="26">
        <v>0</v>
      </c>
      <c r="O37" s="26">
        <v>1</v>
      </c>
      <c r="P37" s="26">
        <v>0</v>
      </c>
      <c r="Q37" s="26">
        <v>1</v>
      </c>
      <c r="S37" s="77" t="s">
        <v>231</v>
      </c>
      <c r="T37" s="26">
        <v>0</v>
      </c>
      <c r="U37" s="26">
        <v>1</v>
      </c>
      <c r="V37" s="26">
        <v>2</v>
      </c>
      <c r="W37" s="26">
        <v>0</v>
      </c>
      <c r="X37" s="26">
        <v>0</v>
      </c>
      <c r="Y37" s="26">
        <v>0</v>
      </c>
      <c r="Z37" s="26">
        <v>0</v>
      </c>
      <c r="AA37" s="26">
        <v>1</v>
      </c>
      <c r="AB37" s="26">
        <v>0</v>
      </c>
      <c r="AC37" s="26">
        <v>0</v>
      </c>
      <c r="AD37" s="26">
        <v>0</v>
      </c>
      <c r="AE37" s="26">
        <v>1</v>
      </c>
      <c r="AF37" s="416">
        <v>0</v>
      </c>
      <c r="AG37" s="416">
        <v>0</v>
      </c>
      <c r="AH37" s="26">
        <f t="shared" si="0"/>
        <v>8</v>
      </c>
      <c r="AI37" s="319">
        <v>0.6644518272425249</v>
      </c>
    </row>
    <row r="38" spans="2:35" ht="15" customHeight="1">
      <c r="B38" s="77" t="s">
        <v>232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1</v>
      </c>
      <c r="J38" s="26">
        <v>0</v>
      </c>
      <c r="K38" s="26">
        <v>3</v>
      </c>
      <c r="L38" s="26">
        <v>1</v>
      </c>
      <c r="M38" s="26">
        <v>1</v>
      </c>
      <c r="N38" s="26">
        <v>5</v>
      </c>
      <c r="O38" s="26">
        <v>4</v>
      </c>
      <c r="P38" s="26">
        <v>2</v>
      </c>
      <c r="Q38" s="26">
        <v>5</v>
      </c>
      <c r="S38" s="77" t="s">
        <v>232</v>
      </c>
      <c r="T38" s="26">
        <v>1</v>
      </c>
      <c r="U38" s="26">
        <v>8</v>
      </c>
      <c r="V38" s="26">
        <v>2</v>
      </c>
      <c r="W38" s="26">
        <v>3</v>
      </c>
      <c r="X38" s="26">
        <v>6</v>
      </c>
      <c r="Y38" s="26">
        <v>9</v>
      </c>
      <c r="Z38" s="26">
        <v>1</v>
      </c>
      <c r="AA38" s="26">
        <v>5</v>
      </c>
      <c r="AB38" s="26">
        <v>4</v>
      </c>
      <c r="AC38" s="26">
        <v>2</v>
      </c>
      <c r="AD38" s="26">
        <v>3</v>
      </c>
      <c r="AE38" s="26">
        <v>4</v>
      </c>
      <c r="AF38" s="416">
        <v>6</v>
      </c>
      <c r="AG38" s="416">
        <v>2</v>
      </c>
      <c r="AH38" s="26">
        <f t="shared" si="0"/>
        <v>78</v>
      </c>
      <c r="AI38" s="319">
        <v>6.4784053156146175</v>
      </c>
    </row>
    <row r="39" spans="2:35" ht="15" customHeight="1">
      <c r="B39" s="77" t="s">
        <v>233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1</v>
      </c>
      <c r="O39" s="26">
        <v>0</v>
      </c>
      <c r="P39" s="26">
        <v>0</v>
      </c>
      <c r="Q39" s="26">
        <v>1</v>
      </c>
      <c r="S39" s="77" t="s">
        <v>233</v>
      </c>
      <c r="T39" s="26">
        <v>6</v>
      </c>
      <c r="U39" s="26">
        <v>1</v>
      </c>
      <c r="V39" s="26">
        <v>2</v>
      </c>
      <c r="W39" s="26">
        <v>2</v>
      </c>
      <c r="X39" s="26">
        <v>2</v>
      </c>
      <c r="Y39" s="26">
        <v>1</v>
      </c>
      <c r="Z39" s="26">
        <v>1</v>
      </c>
      <c r="AA39" s="26">
        <v>0</v>
      </c>
      <c r="AB39" s="26">
        <v>1</v>
      </c>
      <c r="AC39" s="26">
        <v>0</v>
      </c>
      <c r="AD39" s="26">
        <v>0</v>
      </c>
      <c r="AE39" s="26">
        <v>0</v>
      </c>
      <c r="AF39" s="416">
        <v>0</v>
      </c>
      <c r="AG39" s="416">
        <v>0</v>
      </c>
      <c r="AH39" s="26">
        <f t="shared" si="0"/>
        <v>18</v>
      </c>
      <c r="AI39" s="319">
        <v>1.495016611295681</v>
      </c>
    </row>
    <row r="40" spans="2:35" ht="15" customHeight="1">
      <c r="B40" s="77" t="s">
        <v>234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S40" s="77" t="s">
        <v>234</v>
      </c>
      <c r="T40" s="26">
        <v>0</v>
      </c>
      <c r="U40" s="26">
        <v>0</v>
      </c>
      <c r="V40" s="26">
        <v>0</v>
      </c>
      <c r="W40" s="26">
        <v>0</v>
      </c>
      <c r="X40" s="26">
        <v>0</v>
      </c>
      <c r="Y40" s="26">
        <v>0</v>
      </c>
      <c r="Z40" s="26">
        <v>0</v>
      </c>
      <c r="AA40" s="26">
        <v>0</v>
      </c>
      <c r="AB40" s="26">
        <v>0</v>
      </c>
      <c r="AC40" s="26">
        <v>0</v>
      </c>
      <c r="AD40" s="26">
        <v>0</v>
      </c>
      <c r="AE40" s="26">
        <v>0</v>
      </c>
      <c r="AF40" s="416">
        <v>0</v>
      </c>
      <c r="AG40" s="416">
        <v>0</v>
      </c>
      <c r="AH40" s="26">
        <f t="shared" si="0"/>
        <v>0</v>
      </c>
      <c r="AI40" s="319">
        <v>0</v>
      </c>
    </row>
    <row r="41" spans="2:35" ht="15" customHeight="1">
      <c r="B41" s="77" t="s">
        <v>235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2</v>
      </c>
      <c r="K41" s="26">
        <v>2</v>
      </c>
      <c r="L41" s="26">
        <v>1</v>
      </c>
      <c r="M41" s="26">
        <v>1</v>
      </c>
      <c r="N41" s="26">
        <v>3</v>
      </c>
      <c r="O41" s="26">
        <v>1</v>
      </c>
      <c r="P41" s="26">
        <v>2</v>
      </c>
      <c r="Q41" s="26">
        <v>3</v>
      </c>
      <c r="S41" s="77" t="s">
        <v>235</v>
      </c>
      <c r="T41" s="26">
        <v>6</v>
      </c>
      <c r="U41" s="26">
        <v>5</v>
      </c>
      <c r="V41" s="26">
        <v>1</v>
      </c>
      <c r="W41" s="26">
        <v>1</v>
      </c>
      <c r="X41" s="26">
        <v>3</v>
      </c>
      <c r="Y41" s="26">
        <v>0</v>
      </c>
      <c r="Z41" s="26">
        <v>1</v>
      </c>
      <c r="AA41" s="26">
        <v>2</v>
      </c>
      <c r="AB41" s="26">
        <v>2</v>
      </c>
      <c r="AC41" s="26">
        <v>0</v>
      </c>
      <c r="AD41" s="26">
        <v>2</v>
      </c>
      <c r="AE41" s="26">
        <v>1</v>
      </c>
      <c r="AF41" s="416">
        <v>0</v>
      </c>
      <c r="AG41" s="416">
        <v>0</v>
      </c>
      <c r="AH41" s="26">
        <f t="shared" si="0"/>
        <v>39</v>
      </c>
      <c r="AI41" s="319">
        <v>3.2392026578073088</v>
      </c>
    </row>
    <row r="42" spans="2:35" ht="15" customHeight="1">
      <c r="B42" s="77" t="s">
        <v>236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1</v>
      </c>
      <c r="S42" s="77" t="s">
        <v>236</v>
      </c>
      <c r="T42" s="26">
        <v>0</v>
      </c>
      <c r="U42" s="26">
        <v>1</v>
      </c>
      <c r="V42" s="26">
        <v>0</v>
      </c>
      <c r="W42" s="26">
        <v>0</v>
      </c>
      <c r="X42" s="26">
        <v>0</v>
      </c>
      <c r="Y42" s="26">
        <v>0</v>
      </c>
      <c r="Z42" s="26">
        <v>1</v>
      </c>
      <c r="AA42" s="26">
        <v>0</v>
      </c>
      <c r="AB42" s="26">
        <v>0</v>
      </c>
      <c r="AC42" s="26">
        <v>0</v>
      </c>
      <c r="AD42" s="26">
        <v>0</v>
      </c>
      <c r="AE42" s="26">
        <v>0</v>
      </c>
      <c r="AF42" s="416">
        <v>0</v>
      </c>
      <c r="AG42" s="416">
        <v>0</v>
      </c>
      <c r="AH42" s="26">
        <f t="shared" si="0"/>
        <v>3</v>
      </c>
      <c r="AI42" s="319">
        <v>0.24916943521594684</v>
      </c>
    </row>
    <row r="43" spans="2:35" ht="15" customHeight="1">
      <c r="B43" s="77" t="s">
        <v>237</v>
      </c>
      <c r="C43" s="26">
        <v>0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1</v>
      </c>
      <c r="P43" s="26">
        <v>0</v>
      </c>
      <c r="Q43" s="26">
        <v>2</v>
      </c>
      <c r="S43" s="77" t="s">
        <v>237</v>
      </c>
      <c r="T43" s="26">
        <v>0</v>
      </c>
      <c r="U43" s="26">
        <v>0</v>
      </c>
      <c r="V43" s="26">
        <v>0</v>
      </c>
      <c r="W43" s="26">
        <v>0</v>
      </c>
      <c r="X43" s="26">
        <v>0</v>
      </c>
      <c r="Y43" s="26">
        <v>0</v>
      </c>
      <c r="Z43" s="26">
        <v>0</v>
      </c>
      <c r="AA43" s="26">
        <v>1</v>
      </c>
      <c r="AB43" s="26">
        <v>0</v>
      </c>
      <c r="AC43" s="26">
        <v>0</v>
      </c>
      <c r="AD43" s="26">
        <v>0</v>
      </c>
      <c r="AE43" s="26">
        <v>0</v>
      </c>
      <c r="AF43" s="416">
        <v>0</v>
      </c>
      <c r="AG43" s="416">
        <v>0</v>
      </c>
      <c r="AH43" s="26">
        <f t="shared" si="0"/>
        <v>4</v>
      </c>
      <c r="AI43" s="319">
        <v>0.33222591362126247</v>
      </c>
    </row>
    <row r="44" spans="2:35" ht="15" customHeight="1">
      <c r="B44" s="77" t="s">
        <v>238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1</v>
      </c>
      <c r="L44" s="26">
        <v>2</v>
      </c>
      <c r="M44" s="26">
        <v>2</v>
      </c>
      <c r="N44" s="26">
        <v>1</v>
      </c>
      <c r="O44" s="26">
        <v>0</v>
      </c>
      <c r="P44" s="26">
        <v>0</v>
      </c>
      <c r="Q44" s="26">
        <v>1</v>
      </c>
      <c r="S44" s="77" t="s">
        <v>238</v>
      </c>
      <c r="T44" s="26">
        <v>4</v>
      </c>
      <c r="U44" s="26">
        <v>3</v>
      </c>
      <c r="V44" s="26">
        <v>1</v>
      </c>
      <c r="W44" s="26">
        <v>1</v>
      </c>
      <c r="X44" s="26">
        <v>4</v>
      </c>
      <c r="Y44" s="26">
        <v>3</v>
      </c>
      <c r="Z44" s="26">
        <v>1</v>
      </c>
      <c r="AA44" s="26">
        <v>2</v>
      </c>
      <c r="AB44" s="26">
        <v>1</v>
      </c>
      <c r="AC44" s="26">
        <v>1</v>
      </c>
      <c r="AD44" s="26">
        <v>2</v>
      </c>
      <c r="AE44" s="26">
        <v>2</v>
      </c>
      <c r="AF44" s="416">
        <v>2</v>
      </c>
      <c r="AG44" s="416">
        <v>1</v>
      </c>
      <c r="AH44" s="26">
        <f t="shared" si="0"/>
        <v>35</v>
      </c>
      <c r="AI44" s="319">
        <v>2.9069767441860463</v>
      </c>
    </row>
    <row r="45" spans="2:35" ht="15" customHeight="1">
      <c r="B45" s="77" t="s">
        <v>239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5</v>
      </c>
      <c r="L45" s="26">
        <v>2</v>
      </c>
      <c r="M45" s="26">
        <v>7</v>
      </c>
      <c r="N45" s="26">
        <v>11</v>
      </c>
      <c r="O45" s="26">
        <v>11</v>
      </c>
      <c r="P45" s="26">
        <v>13</v>
      </c>
      <c r="Q45" s="26">
        <v>11</v>
      </c>
      <c r="S45" s="77" t="s">
        <v>239</v>
      </c>
      <c r="T45" s="26">
        <v>7</v>
      </c>
      <c r="U45" s="26">
        <v>16</v>
      </c>
      <c r="V45" s="26">
        <v>10</v>
      </c>
      <c r="W45" s="26">
        <v>9</v>
      </c>
      <c r="X45" s="26">
        <v>11</v>
      </c>
      <c r="Y45" s="26">
        <v>16</v>
      </c>
      <c r="Z45" s="26">
        <v>9</v>
      </c>
      <c r="AA45" s="26">
        <v>6</v>
      </c>
      <c r="AB45" s="26">
        <v>4</v>
      </c>
      <c r="AC45" s="26">
        <v>6</v>
      </c>
      <c r="AD45" s="26">
        <v>4</v>
      </c>
      <c r="AE45" s="26">
        <v>6</v>
      </c>
      <c r="AF45" s="416">
        <v>7</v>
      </c>
      <c r="AG45" s="416">
        <v>6</v>
      </c>
      <c r="AH45" s="26">
        <f t="shared" si="0"/>
        <v>177</v>
      </c>
      <c r="AI45" s="319">
        <v>14.700996677740862</v>
      </c>
    </row>
    <row r="46" spans="2:35" ht="15" customHeight="1">
      <c r="B46" s="77" t="s">
        <v>240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1</v>
      </c>
      <c r="P46" s="26">
        <v>0</v>
      </c>
      <c r="Q46" s="26">
        <v>1</v>
      </c>
      <c r="S46" s="77" t="s">
        <v>240</v>
      </c>
      <c r="T46" s="26">
        <v>0</v>
      </c>
      <c r="U46" s="26">
        <v>0</v>
      </c>
      <c r="V46" s="26">
        <v>1</v>
      </c>
      <c r="W46" s="26">
        <v>1</v>
      </c>
      <c r="X46" s="26">
        <v>0</v>
      </c>
      <c r="Y46" s="26">
        <v>0</v>
      </c>
      <c r="Z46" s="26">
        <v>0</v>
      </c>
      <c r="AA46" s="26">
        <v>1</v>
      </c>
      <c r="AB46" s="26">
        <v>0</v>
      </c>
      <c r="AC46" s="26">
        <v>0</v>
      </c>
      <c r="AD46" s="26">
        <v>1</v>
      </c>
      <c r="AE46" s="26">
        <v>0</v>
      </c>
      <c r="AF46" s="416">
        <v>0</v>
      </c>
      <c r="AG46" s="416">
        <v>0</v>
      </c>
      <c r="AH46" s="26">
        <f t="shared" si="0"/>
        <v>6</v>
      </c>
      <c r="AI46" s="319">
        <v>0.4983388704318937</v>
      </c>
    </row>
    <row r="47" spans="2:35" ht="15" customHeight="1">
      <c r="B47" s="77" t="s">
        <v>241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  <c r="H47" s="26">
        <v>4</v>
      </c>
      <c r="I47" s="26">
        <v>2</v>
      </c>
      <c r="J47" s="26">
        <v>3</v>
      </c>
      <c r="K47" s="26">
        <v>6</v>
      </c>
      <c r="L47" s="26">
        <v>6</v>
      </c>
      <c r="M47" s="26">
        <v>6</v>
      </c>
      <c r="N47" s="26">
        <v>9</v>
      </c>
      <c r="O47" s="26">
        <v>5</v>
      </c>
      <c r="P47" s="26">
        <v>4</v>
      </c>
      <c r="Q47" s="26">
        <v>13</v>
      </c>
      <c r="S47" s="77" t="s">
        <v>241</v>
      </c>
      <c r="T47" s="26">
        <v>10</v>
      </c>
      <c r="U47" s="26">
        <v>11</v>
      </c>
      <c r="V47" s="26">
        <v>8</v>
      </c>
      <c r="W47" s="26">
        <v>6</v>
      </c>
      <c r="X47" s="26">
        <v>10</v>
      </c>
      <c r="Y47" s="26">
        <v>8</v>
      </c>
      <c r="Z47" s="26">
        <v>7</v>
      </c>
      <c r="AA47" s="26">
        <v>4</v>
      </c>
      <c r="AB47" s="26">
        <v>6</v>
      </c>
      <c r="AC47" s="26">
        <v>3</v>
      </c>
      <c r="AD47" s="26">
        <v>3</v>
      </c>
      <c r="AE47" s="26">
        <v>6</v>
      </c>
      <c r="AF47" s="416">
        <v>7</v>
      </c>
      <c r="AG47" s="416">
        <v>3</v>
      </c>
      <c r="AH47" s="26">
        <f t="shared" si="0"/>
        <v>150</v>
      </c>
      <c r="AI47" s="319">
        <v>12.458471760797343</v>
      </c>
    </row>
    <row r="48" spans="2:35" ht="15" customHeight="1">
      <c r="B48" s="77" t="s">
        <v>242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1</v>
      </c>
      <c r="K48" s="26">
        <v>0</v>
      </c>
      <c r="L48" s="26">
        <v>0</v>
      </c>
      <c r="M48" s="26">
        <v>0</v>
      </c>
      <c r="N48" s="26">
        <v>0</v>
      </c>
      <c r="O48" s="26">
        <v>1</v>
      </c>
      <c r="P48" s="26">
        <v>0</v>
      </c>
      <c r="Q48" s="26">
        <v>4</v>
      </c>
      <c r="S48" s="77" t="s">
        <v>242</v>
      </c>
      <c r="T48" s="26">
        <v>4</v>
      </c>
      <c r="U48" s="26">
        <v>3</v>
      </c>
      <c r="V48" s="26">
        <v>0</v>
      </c>
      <c r="W48" s="26">
        <v>1</v>
      </c>
      <c r="X48" s="26">
        <v>0</v>
      </c>
      <c r="Y48" s="26">
        <v>1</v>
      </c>
      <c r="Z48" s="26">
        <v>1</v>
      </c>
      <c r="AA48" s="26">
        <v>0</v>
      </c>
      <c r="AB48" s="26">
        <v>4</v>
      </c>
      <c r="AC48" s="26">
        <v>0</v>
      </c>
      <c r="AD48" s="26">
        <v>0</v>
      </c>
      <c r="AE48" s="26">
        <v>1</v>
      </c>
      <c r="AF48" s="416">
        <v>1</v>
      </c>
      <c r="AG48" s="416">
        <v>0</v>
      </c>
      <c r="AH48" s="26">
        <f t="shared" si="0"/>
        <v>22</v>
      </c>
      <c r="AI48" s="319">
        <v>1.8272425249169437</v>
      </c>
    </row>
    <row r="49" spans="2:35" ht="15" customHeight="1">
      <c r="B49" s="77" t="s">
        <v>243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1</v>
      </c>
      <c r="P49" s="26">
        <v>0</v>
      </c>
      <c r="Q49" s="26">
        <v>0</v>
      </c>
      <c r="S49" s="77" t="s">
        <v>243</v>
      </c>
      <c r="T49" s="26">
        <v>0</v>
      </c>
      <c r="U49" s="26">
        <v>0</v>
      </c>
      <c r="V49" s="26">
        <v>0</v>
      </c>
      <c r="W49" s="26">
        <v>0</v>
      </c>
      <c r="X49" s="26">
        <v>0</v>
      </c>
      <c r="Y49" s="26">
        <v>0</v>
      </c>
      <c r="Z49" s="26">
        <v>0</v>
      </c>
      <c r="AA49" s="26">
        <v>0</v>
      </c>
      <c r="AB49" s="26">
        <v>0</v>
      </c>
      <c r="AC49" s="26">
        <v>0</v>
      </c>
      <c r="AD49" s="26">
        <v>0</v>
      </c>
      <c r="AE49" s="26">
        <v>0</v>
      </c>
      <c r="AF49" s="416">
        <v>0</v>
      </c>
      <c r="AG49" s="416">
        <v>0</v>
      </c>
      <c r="AH49" s="26">
        <f t="shared" si="0"/>
        <v>1</v>
      </c>
      <c r="AI49" s="321">
        <v>0.08305647840531562</v>
      </c>
    </row>
    <row r="50" spans="1:35" ht="15" customHeight="1" thickBot="1">
      <c r="A50" s="18"/>
      <c r="B50" s="43" t="s">
        <v>244</v>
      </c>
      <c r="C50" s="14">
        <v>1</v>
      </c>
      <c r="D50" s="14">
        <v>2</v>
      </c>
      <c r="E50" s="14">
        <v>5</v>
      </c>
      <c r="F50" s="14">
        <v>3</v>
      </c>
      <c r="G50" s="14">
        <v>4</v>
      </c>
      <c r="H50" s="14">
        <v>10</v>
      </c>
      <c r="I50" s="14">
        <v>14</v>
      </c>
      <c r="J50" s="14">
        <v>14</v>
      </c>
      <c r="K50" s="14">
        <v>28</v>
      </c>
      <c r="L50" s="14">
        <v>36</v>
      </c>
      <c r="M50" s="14">
        <v>50</v>
      </c>
      <c r="N50" s="14">
        <v>63</v>
      </c>
      <c r="O50" s="14">
        <v>68</v>
      </c>
      <c r="P50" s="14">
        <v>63</v>
      </c>
      <c r="Q50" s="14">
        <v>77</v>
      </c>
      <c r="R50" s="18"/>
      <c r="S50" s="43" t="s">
        <v>244</v>
      </c>
      <c r="T50" s="14">
        <v>69</v>
      </c>
      <c r="U50" s="14">
        <v>87</v>
      </c>
      <c r="V50" s="14">
        <v>56</v>
      </c>
      <c r="W50" s="14">
        <v>65</v>
      </c>
      <c r="X50" s="14">
        <v>76</v>
      </c>
      <c r="Y50" s="14">
        <v>65</v>
      </c>
      <c r="Z50" s="14">
        <v>51</v>
      </c>
      <c r="AA50" s="14">
        <v>53</v>
      </c>
      <c r="AB50" s="14">
        <v>53</v>
      </c>
      <c r="AC50" s="14">
        <v>30</v>
      </c>
      <c r="AD50" s="14">
        <v>33</v>
      </c>
      <c r="AE50" s="14">
        <v>38</v>
      </c>
      <c r="AF50" s="14">
        <v>42</v>
      </c>
      <c r="AG50" s="14">
        <v>35</v>
      </c>
      <c r="AH50" s="14">
        <f>SUM(C50:Q50,T50:AG50)</f>
        <v>1191</v>
      </c>
      <c r="AI50" s="409">
        <v>100</v>
      </c>
    </row>
  </sheetData>
  <sheetProtection/>
  <printOptions/>
  <pageMargins left="0.984251968503937" right="0.2362204724409449" top="0.7480314960629921" bottom="0.7480314960629921" header="0.31496062992125984" footer="0.31496062992125984"/>
  <pageSetup horizontalDpi="600" verticalDpi="600" orientation="portrait" paperSize="9" scale="87" r:id="rId1"/>
  <colBreaks count="1" manualBreakCount="1">
    <brk id="17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Y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125" style="143" customWidth="1"/>
    <col min="2" max="2" width="3.625" style="143" customWidth="1"/>
    <col min="3" max="3" width="18.25390625" style="143" customWidth="1"/>
    <col min="4" max="13" width="4.75390625" style="143" customWidth="1"/>
    <col min="14" max="14" width="4.50390625" style="143" customWidth="1"/>
    <col min="15" max="15" width="4.25390625" style="143" customWidth="1"/>
    <col min="16" max="16" width="3.625" style="143" customWidth="1"/>
    <col min="17" max="17" width="18.25390625" style="143" customWidth="1"/>
    <col min="18" max="22" width="5.00390625" style="143" customWidth="1"/>
    <col min="23" max="23" width="4.50390625" style="143" customWidth="1"/>
    <col min="24" max="24" width="6.75390625" style="143" customWidth="1"/>
    <col min="25" max="25" width="7.50390625" style="143" customWidth="1"/>
    <col min="26" max="16384" width="9.00390625" style="143" customWidth="1"/>
  </cols>
  <sheetData>
    <row r="1" spans="1:3" ht="14.25">
      <c r="A1" s="141" t="s">
        <v>201</v>
      </c>
      <c r="B1" s="142"/>
      <c r="C1" s="141"/>
    </row>
    <row r="2" spans="1:22" s="144" customFormat="1" ht="15" thickBot="1">
      <c r="A2" s="141" t="s">
        <v>214</v>
      </c>
      <c r="B2" s="142"/>
      <c r="C2" s="141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</row>
    <row r="3" spans="1:24" s="148" customFormat="1" ht="12.75" thickBot="1">
      <c r="A3" s="145" t="s">
        <v>10</v>
      </c>
      <c r="B3" s="145" t="s">
        <v>15</v>
      </c>
      <c r="C3" s="146" t="s">
        <v>195</v>
      </c>
      <c r="D3" s="145">
        <v>1985</v>
      </c>
      <c r="E3" s="145">
        <v>1986</v>
      </c>
      <c r="F3" s="145">
        <v>1987</v>
      </c>
      <c r="G3" s="145">
        <v>1988</v>
      </c>
      <c r="H3" s="145">
        <v>1989</v>
      </c>
      <c r="I3" s="145">
        <v>1990</v>
      </c>
      <c r="J3" s="145">
        <v>1991</v>
      </c>
      <c r="K3" s="145">
        <v>1992</v>
      </c>
      <c r="L3" s="145">
        <v>1993</v>
      </c>
      <c r="M3" s="145">
        <v>1994</v>
      </c>
      <c r="N3" s="145"/>
      <c r="O3" s="145" t="s">
        <v>10</v>
      </c>
      <c r="P3" s="145" t="s">
        <v>15</v>
      </c>
      <c r="Q3" s="146" t="s">
        <v>195</v>
      </c>
      <c r="R3" s="145">
        <v>1995</v>
      </c>
      <c r="S3" s="145">
        <v>1996</v>
      </c>
      <c r="T3" s="145">
        <v>1997</v>
      </c>
      <c r="U3" s="145">
        <v>1998</v>
      </c>
      <c r="V3" s="147">
        <v>1999.3</v>
      </c>
      <c r="W3" s="147" t="s">
        <v>16</v>
      </c>
      <c r="X3" s="162" t="s">
        <v>73</v>
      </c>
    </row>
    <row r="4" spans="1:24" ht="13.5">
      <c r="A4" s="149" t="s">
        <v>74</v>
      </c>
      <c r="B4" s="149" t="s">
        <v>17</v>
      </c>
      <c r="C4" s="150" t="s">
        <v>71</v>
      </c>
      <c r="D4" s="151"/>
      <c r="E4" s="151"/>
      <c r="F4" s="151"/>
      <c r="G4" s="151"/>
      <c r="H4" s="152">
        <v>0</v>
      </c>
      <c r="I4" s="152">
        <v>4</v>
      </c>
      <c r="J4" s="152">
        <v>3</v>
      </c>
      <c r="K4" s="152">
        <v>9</v>
      </c>
      <c r="L4" s="152">
        <v>6</v>
      </c>
      <c r="M4" s="152">
        <v>23</v>
      </c>
      <c r="N4" s="152"/>
      <c r="O4" s="149" t="s">
        <v>74</v>
      </c>
      <c r="P4" s="149" t="s">
        <v>17</v>
      </c>
      <c r="Q4" s="150" t="s">
        <v>71</v>
      </c>
      <c r="R4" s="152">
        <v>31</v>
      </c>
      <c r="S4" s="152">
        <v>31</v>
      </c>
      <c r="T4" s="152">
        <v>41</v>
      </c>
      <c r="U4" s="152">
        <v>20</v>
      </c>
      <c r="V4" s="152">
        <v>4</v>
      </c>
      <c r="W4" s="152">
        <v>172</v>
      </c>
      <c r="X4" s="153">
        <v>38.651685393258425</v>
      </c>
    </row>
    <row r="5" spans="1:24" ht="13.5">
      <c r="A5" s="149"/>
      <c r="B5" s="149"/>
      <c r="C5" s="150" t="s">
        <v>202</v>
      </c>
      <c r="D5" s="151"/>
      <c r="E5" s="151"/>
      <c r="F5" s="151"/>
      <c r="G5" s="151"/>
      <c r="H5" s="152">
        <v>1</v>
      </c>
      <c r="I5" s="152">
        <v>4</v>
      </c>
      <c r="J5" s="152">
        <v>6</v>
      </c>
      <c r="K5" s="152">
        <v>3</v>
      </c>
      <c r="L5" s="152">
        <v>7</v>
      </c>
      <c r="M5" s="152">
        <v>32</v>
      </c>
      <c r="N5" s="397"/>
      <c r="O5" s="149"/>
      <c r="P5" s="149"/>
      <c r="Q5" s="150" t="s">
        <v>202</v>
      </c>
      <c r="R5" s="152">
        <v>22</v>
      </c>
      <c r="S5" s="152">
        <v>28</v>
      </c>
      <c r="T5" s="152">
        <v>12</v>
      </c>
      <c r="U5" s="152">
        <v>13</v>
      </c>
      <c r="V5" s="152">
        <v>3</v>
      </c>
      <c r="W5" s="152">
        <v>131</v>
      </c>
      <c r="X5" s="153">
        <v>29.438202247191008</v>
      </c>
    </row>
    <row r="6" spans="1:24" ht="13.5">
      <c r="A6" s="149"/>
      <c r="B6" s="149"/>
      <c r="C6" s="172" t="s">
        <v>218</v>
      </c>
      <c r="D6" s="151"/>
      <c r="E6" s="151"/>
      <c r="F6" s="151"/>
      <c r="G6" s="151"/>
      <c r="H6" s="152">
        <v>0</v>
      </c>
      <c r="I6" s="152">
        <v>1</v>
      </c>
      <c r="J6" s="152">
        <v>0</v>
      </c>
      <c r="K6" s="152">
        <v>0</v>
      </c>
      <c r="L6" s="152">
        <v>0</v>
      </c>
      <c r="M6" s="152">
        <v>0</v>
      </c>
      <c r="N6" s="397"/>
      <c r="O6" s="149"/>
      <c r="P6" s="149"/>
      <c r="Q6" s="172" t="s">
        <v>218</v>
      </c>
      <c r="R6" s="152">
        <v>0</v>
      </c>
      <c r="S6" s="152">
        <v>1</v>
      </c>
      <c r="T6" s="152">
        <v>0</v>
      </c>
      <c r="U6" s="152">
        <v>1</v>
      </c>
      <c r="V6" s="152">
        <v>0</v>
      </c>
      <c r="W6" s="152">
        <v>3</v>
      </c>
      <c r="X6" s="153">
        <v>0.6741573033707865</v>
      </c>
    </row>
    <row r="7" spans="1:24" ht="13.5">
      <c r="A7" s="149"/>
      <c r="B7" s="149"/>
      <c r="C7" s="150" t="s">
        <v>18</v>
      </c>
      <c r="D7" s="151"/>
      <c r="E7" s="151"/>
      <c r="F7" s="151"/>
      <c r="G7" s="151"/>
      <c r="H7" s="152">
        <v>0</v>
      </c>
      <c r="I7" s="152">
        <v>0</v>
      </c>
      <c r="J7" s="152">
        <v>0</v>
      </c>
      <c r="K7" s="152">
        <v>0</v>
      </c>
      <c r="L7" s="152">
        <v>1</v>
      </c>
      <c r="M7" s="152">
        <v>1</v>
      </c>
      <c r="N7" s="397"/>
      <c r="O7" s="149"/>
      <c r="P7" s="149"/>
      <c r="Q7" s="150" t="s">
        <v>18</v>
      </c>
      <c r="R7" s="152">
        <v>1</v>
      </c>
      <c r="S7" s="152">
        <v>2</v>
      </c>
      <c r="T7" s="152">
        <v>1</v>
      </c>
      <c r="U7" s="152">
        <v>1</v>
      </c>
      <c r="V7" s="152">
        <v>0</v>
      </c>
      <c r="W7" s="152">
        <v>7</v>
      </c>
      <c r="X7" s="153">
        <v>1.5730337078651686</v>
      </c>
    </row>
    <row r="8" spans="1:24" ht="13.5">
      <c r="A8" s="149"/>
      <c r="B8" s="149"/>
      <c r="C8" s="150" t="s">
        <v>203</v>
      </c>
      <c r="D8" s="151"/>
      <c r="E8" s="151"/>
      <c r="F8" s="151"/>
      <c r="G8" s="151"/>
      <c r="H8" s="152">
        <v>0</v>
      </c>
      <c r="I8" s="152">
        <v>1</v>
      </c>
      <c r="J8" s="152">
        <v>1</v>
      </c>
      <c r="K8" s="152">
        <v>0</v>
      </c>
      <c r="L8" s="152">
        <v>1</v>
      </c>
      <c r="M8" s="152">
        <v>3</v>
      </c>
      <c r="N8" s="397"/>
      <c r="O8" s="149"/>
      <c r="P8" s="149"/>
      <c r="Q8" s="150" t="s">
        <v>203</v>
      </c>
      <c r="R8" s="152">
        <v>1</v>
      </c>
      <c r="S8" s="152">
        <v>1</v>
      </c>
      <c r="T8" s="152">
        <v>1</v>
      </c>
      <c r="U8" s="152">
        <v>2</v>
      </c>
      <c r="V8" s="152">
        <v>0</v>
      </c>
      <c r="W8" s="152">
        <v>11</v>
      </c>
      <c r="X8" s="153">
        <v>2.4719101123595504</v>
      </c>
    </row>
    <row r="9" spans="1:24" ht="13.5">
      <c r="A9" s="149"/>
      <c r="B9" s="149"/>
      <c r="C9" s="154" t="s">
        <v>8</v>
      </c>
      <c r="D9" s="155"/>
      <c r="E9" s="155"/>
      <c r="F9" s="155"/>
      <c r="G9" s="155"/>
      <c r="H9" s="156">
        <v>2</v>
      </c>
      <c r="I9" s="156">
        <v>4</v>
      </c>
      <c r="J9" s="156">
        <v>7</v>
      </c>
      <c r="K9" s="156">
        <v>6</v>
      </c>
      <c r="L9" s="156">
        <v>8</v>
      </c>
      <c r="M9" s="156">
        <v>16</v>
      </c>
      <c r="N9" s="398"/>
      <c r="O9" s="149"/>
      <c r="P9" s="149"/>
      <c r="Q9" s="154" t="s">
        <v>8</v>
      </c>
      <c r="R9" s="156">
        <v>13</v>
      </c>
      <c r="S9" s="156">
        <v>26</v>
      </c>
      <c r="T9" s="156">
        <v>22</v>
      </c>
      <c r="U9" s="156">
        <v>9</v>
      </c>
      <c r="V9" s="156">
        <v>8</v>
      </c>
      <c r="W9" s="156">
        <v>121</v>
      </c>
      <c r="X9" s="153">
        <v>27.191011235955052</v>
      </c>
    </row>
    <row r="10" spans="1:25" ht="13.5">
      <c r="A10" s="157"/>
      <c r="B10" s="158"/>
      <c r="C10" s="378" t="s">
        <v>16</v>
      </c>
      <c r="D10" s="379"/>
      <c r="E10" s="379"/>
      <c r="F10" s="379"/>
      <c r="G10" s="379"/>
      <c r="H10" s="380">
        <v>3</v>
      </c>
      <c r="I10" s="380">
        <v>14</v>
      </c>
      <c r="J10" s="380">
        <v>17</v>
      </c>
      <c r="K10" s="380">
        <v>18</v>
      </c>
      <c r="L10" s="380">
        <v>23</v>
      </c>
      <c r="M10" s="380">
        <v>75</v>
      </c>
      <c r="N10" s="399"/>
      <c r="O10" s="157"/>
      <c r="P10" s="158"/>
      <c r="Q10" s="378" t="s">
        <v>16</v>
      </c>
      <c r="R10" s="380">
        <v>68</v>
      </c>
      <c r="S10" s="380">
        <v>89</v>
      </c>
      <c r="T10" s="380">
        <v>77</v>
      </c>
      <c r="U10" s="380">
        <v>46</v>
      </c>
      <c r="V10" s="380">
        <v>15</v>
      </c>
      <c r="W10" s="380">
        <v>445</v>
      </c>
      <c r="X10" s="381">
        <v>100</v>
      </c>
      <c r="Y10" s="159"/>
    </row>
    <row r="11" spans="1:24" ht="13.5">
      <c r="A11" s="149"/>
      <c r="B11" s="149" t="s">
        <v>4</v>
      </c>
      <c r="C11" s="150" t="s">
        <v>71</v>
      </c>
      <c r="D11" s="151"/>
      <c r="E11" s="151"/>
      <c r="F11" s="151"/>
      <c r="G11" s="151"/>
      <c r="H11" s="152">
        <v>0</v>
      </c>
      <c r="I11" s="152">
        <v>0</v>
      </c>
      <c r="J11" s="152">
        <v>0</v>
      </c>
      <c r="K11" s="152">
        <v>1</v>
      </c>
      <c r="L11" s="152">
        <v>3</v>
      </c>
      <c r="M11" s="152">
        <v>3</v>
      </c>
      <c r="N11" s="397"/>
      <c r="O11" s="149"/>
      <c r="P11" s="149" t="s">
        <v>4</v>
      </c>
      <c r="Q11" s="150" t="s">
        <v>71</v>
      </c>
      <c r="R11" s="152">
        <v>4</v>
      </c>
      <c r="S11" s="152">
        <v>5</v>
      </c>
      <c r="T11" s="152">
        <v>5</v>
      </c>
      <c r="U11" s="152">
        <v>2</v>
      </c>
      <c r="V11" s="152">
        <v>2</v>
      </c>
      <c r="W11" s="152">
        <v>25</v>
      </c>
      <c r="X11" s="153">
        <v>62.5</v>
      </c>
    </row>
    <row r="12" spans="1:24" ht="13.5">
      <c r="A12" s="149"/>
      <c r="B12" s="149"/>
      <c r="C12" s="172" t="s">
        <v>218</v>
      </c>
      <c r="D12" s="151"/>
      <c r="E12" s="151"/>
      <c r="F12" s="151"/>
      <c r="G12" s="151"/>
      <c r="H12" s="152">
        <v>0</v>
      </c>
      <c r="I12" s="152">
        <v>0</v>
      </c>
      <c r="J12" s="152">
        <v>0</v>
      </c>
      <c r="K12" s="152">
        <v>0</v>
      </c>
      <c r="L12" s="152">
        <v>0</v>
      </c>
      <c r="M12" s="152">
        <v>0</v>
      </c>
      <c r="N12" s="397"/>
      <c r="O12" s="149"/>
      <c r="P12" s="149"/>
      <c r="Q12" s="172" t="s">
        <v>218</v>
      </c>
      <c r="R12" s="152">
        <v>0</v>
      </c>
      <c r="S12" s="152">
        <v>0</v>
      </c>
      <c r="T12" s="152">
        <v>0</v>
      </c>
      <c r="U12" s="152">
        <v>0</v>
      </c>
      <c r="V12" s="152">
        <v>0</v>
      </c>
      <c r="W12" s="152">
        <v>0</v>
      </c>
      <c r="X12" s="153">
        <v>0</v>
      </c>
    </row>
    <row r="13" spans="1:24" ht="13.5">
      <c r="A13" s="149"/>
      <c r="B13" s="149"/>
      <c r="C13" s="150" t="s">
        <v>18</v>
      </c>
      <c r="D13" s="151"/>
      <c r="E13" s="151"/>
      <c r="F13" s="151"/>
      <c r="G13" s="151"/>
      <c r="H13" s="152">
        <v>0</v>
      </c>
      <c r="I13" s="152">
        <v>1</v>
      </c>
      <c r="J13" s="152">
        <v>0</v>
      </c>
      <c r="K13" s="152">
        <v>0</v>
      </c>
      <c r="L13" s="152">
        <v>0</v>
      </c>
      <c r="M13" s="152">
        <v>0</v>
      </c>
      <c r="N13" s="397"/>
      <c r="O13" s="149"/>
      <c r="P13" s="149"/>
      <c r="Q13" s="150" t="s">
        <v>18</v>
      </c>
      <c r="R13" s="152">
        <v>0</v>
      </c>
      <c r="S13" s="152">
        <v>0</v>
      </c>
      <c r="T13" s="152">
        <v>0</v>
      </c>
      <c r="U13" s="152">
        <v>0</v>
      </c>
      <c r="V13" s="152">
        <v>0</v>
      </c>
      <c r="W13" s="152">
        <v>1</v>
      </c>
      <c r="X13" s="153">
        <v>2.5</v>
      </c>
    </row>
    <row r="14" spans="1:24" ht="13.5">
      <c r="A14" s="149"/>
      <c r="B14" s="149"/>
      <c r="C14" s="150" t="s">
        <v>203</v>
      </c>
      <c r="D14" s="151"/>
      <c r="E14" s="151"/>
      <c r="F14" s="151"/>
      <c r="G14" s="151"/>
      <c r="H14" s="152">
        <v>0</v>
      </c>
      <c r="I14" s="152">
        <v>1</v>
      </c>
      <c r="J14" s="152">
        <v>1</v>
      </c>
      <c r="K14" s="152">
        <v>0</v>
      </c>
      <c r="L14" s="152">
        <v>0</v>
      </c>
      <c r="M14" s="152">
        <v>1</v>
      </c>
      <c r="N14" s="397"/>
      <c r="O14" s="149"/>
      <c r="P14" s="149"/>
      <c r="Q14" s="150" t="s">
        <v>203</v>
      </c>
      <c r="R14" s="152">
        <v>0</v>
      </c>
      <c r="S14" s="152">
        <v>1</v>
      </c>
      <c r="T14" s="152">
        <v>0</v>
      </c>
      <c r="U14" s="152">
        <v>0</v>
      </c>
      <c r="V14" s="152">
        <v>0</v>
      </c>
      <c r="W14" s="152">
        <v>4</v>
      </c>
      <c r="X14" s="153">
        <v>10</v>
      </c>
    </row>
    <row r="15" spans="1:24" ht="13.5">
      <c r="A15" s="149"/>
      <c r="B15" s="149"/>
      <c r="C15" s="154" t="s">
        <v>8</v>
      </c>
      <c r="D15" s="155"/>
      <c r="E15" s="155"/>
      <c r="F15" s="155"/>
      <c r="G15" s="155"/>
      <c r="H15" s="156">
        <v>0</v>
      </c>
      <c r="I15" s="156">
        <v>1</v>
      </c>
      <c r="J15" s="156">
        <v>0</v>
      </c>
      <c r="K15" s="156">
        <v>0</v>
      </c>
      <c r="L15" s="156">
        <v>0</v>
      </c>
      <c r="M15" s="156">
        <v>2</v>
      </c>
      <c r="N15" s="398"/>
      <c r="O15" s="149"/>
      <c r="P15" s="149"/>
      <c r="Q15" s="154" t="s">
        <v>8</v>
      </c>
      <c r="R15" s="156">
        <v>1</v>
      </c>
      <c r="S15" s="156">
        <v>2</v>
      </c>
      <c r="T15" s="156">
        <v>1</v>
      </c>
      <c r="U15" s="156">
        <v>1</v>
      </c>
      <c r="V15" s="156">
        <v>2</v>
      </c>
      <c r="W15" s="156">
        <v>10</v>
      </c>
      <c r="X15" s="153">
        <v>25</v>
      </c>
    </row>
    <row r="16" spans="1:24" ht="14.25" thickBot="1">
      <c r="A16" s="160"/>
      <c r="B16" s="160"/>
      <c r="C16" s="382" t="s">
        <v>16</v>
      </c>
      <c r="D16" s="383"/>
      <c r="E16" s="383"/>
      <c r="F16" s="383"/>
      <c r="G16" s="383"/>
      <c r="H16" s="384">
        <v>0</v>
      </c>
      <c r="I16" s="384">
        <v>3</v>
      </c>
      <c r="J16" s="384">
        <v>1</v>
      </c>
      <c r="K16" s="384">
        <v>1</v>
      </c>
      <c r="L16" s="384">
        <v>3</v>
      </c>
      <c r="M16" s="384">
        <v>6</v>
      </c>
      <c r="N16" s="396"/>
      <c r="O16" s="160"/>
      <c r="P16" s="160"/>
      <c r="Q16" s="382" t="s">
        <v>16</v>
      </c>
      <c r="R16" s="384">
        <v>5</v>
      </c>
      <c r="S16" s="384">
        <v>8</v>
      </c>
      <c r="T16" s="384">
        <v>6</v>
      </c>
      <c r="U16" s="384">
        <v>3</v>
      </c>
      <c r="V16" s="384">
        <v>4</v>
      </c>
      <c r="W16" s="384">
        <v>40</v>
      </c>
      <c r="X16" s="385">
        <v>100</v>
      </c>
    </row>
    <row r="17" spans="1:24" ht="13.5">
      <c r="A17" s="149" t="s">
        <v>92</v>
      </c>
      <c r="B17" s="149" t="s">
        <v>17</v>
      </c>
      <c r="C17" s="150" t="s">
        <v>71</v>
      </c>
      <c r="D17" s="151"/>
      <c r="E17" s="151"/>
      <c r="F17" s="151"/>
      <c r="G17" s="151"/>
      <c r="H17" s="152">
        <v>0</v>
      </c>
      <c r="I17" s="152">
        <v>1</v>
      </c>
      <c r="J17" s="152">
        <v>0</v>
      </c>
      <c r="K17" s="152">
        <v>1</v>
      </c>
      <c r="L17" s="152">
        <v>2</v>
      </c>
      <c r="M17" s="152">
        <v>3</v>
      </c>
      <c r="N17" s="397"/>
      <c r="O17" s="149" t="s">
        <v>92</v>
      </c>
      <c r="P17" s="149" t="s">
        <v>17</v>
      </c>
      <c r="Q17" s="150" t="s">
        <v>71</v>
      </c>
      <c r="R17" s="152">
        <v>2</v>
      </c>
      <c r="S17" s="152">
        <v>7</v>
      </c>
      <c r="T17" s="152">
        <v>6</v>
      </c>
      <c r="U17" s="152">
        <v>0</v>
      </c>
      <c r="V17" s="152">
        <v>0</v>
      </c>
      <c r="W17" s="152">
        <v>22</v>
      </c>
      <c r="X17" s="153">
        <v>28.57142857142857</v>
      </c>
    </row>
    <row r="18" spans="1:24" ht="13.5">
      <c r="A18" s="149"/>
      <c r="B18" s="149"/>
      <c r="C18" s="150" t="s">
        <v>202</v>
      </c>
      <c r="D18" s="151"/>
      <c r="E18" s="151"/>
      <c r="F18" s="151"/>
      <c r="G18" s="151"/>
      <c r="H18" s="152">
        <v>0</v>
      </c>
      <c r="I18" s="152">
        <v>1</v>
      </c>
      <c r="J18" s="152">
        <v>2</v>
      </c>
      <c r="K18" s="152">
        <v>0</v>
      </c>
      <c r="L18" s="152">
        <v>0</v>
      </c>
      <c r="M18" s="152">
        <v>2</v>
      </c>
      <c r="N18" s="397"/>
      <c r="O18" s="149"/>
      <c r="P18" s="149"/>
      <c r="Q18" s="150" t="s">
        <v>202</v>
      </c>
      <c r="R18" s="152">
        <v>3</v>
      </c>
      <c r="S18" s="152">
        <v>1</v>
      </c>
      <c r="T18" s="152">
        <v>0</v>
      </c>
      <c r="U18" s="152">
        <v>0</v>
      </c>
      <c r="V18" s="152">
        <v>0</v>
      </c>
      <c r="W18" s="152">
        <v>9</v>
      </c>
      <c r="X18" s="153">
        <v>11.688311688311687</v>
      </c>
    </row>
    <row r="19" spans="1:24" ht="13.5">
      <c r="A19" s="149"/>
      <c r="B19" s="149"/>
      <c r="C19" s="96" t="s">
        <v>218</v>
      </c>
      <c r="D19" s="151"/>
      <c r="E19" s="151"/>
      <c r="F19" s="151"/>
      <c r="G19" s="151"/>
      <c r="H19" s="152">
        <v>0</v>
      </c>
      <c r="I19" s="152">
        <v>0</v>
      </c>
      <c r="J19" s="152">
        <v>0</v>
      </c>
      <c r="K19" s="152">
        <v>0</v>
      </c>
      <c r="L19" s="152">
        <v>1</v>
      </c>
      <c r="M19" s="152">
        <v>1</v>
      </c>
      <c r="N19" s="397"/>
      <c r="O19" s="149"/>
      <c r="P19" s="149"/>
      <c r="Q19" s="172" t="s">
        <v>218</v>
      </c>
      <c r="R19" s="152">
        <v>0</v>
      </c>
      <c r="S19" s="152">
        <v>0</v>
      </c>
      <c r="T19" s="152">
        <v>1</v>
      </c>
      <c r="U19" s="152">
        <v>2</v>
      </c>
      <c r="V19" s="152">
        <v>0</v>
      </c>
      <c r="W19" s="152">
        <v>5</v>
      </c>
      <c r="X19" s="153">
        <v>6.493506493506493</v>
      </c>
    </row>
    <row r="20" spans="1:24" ht="13.5">
      <c r="A20" s="149"/>
      <c r="B20" s="149"/>
      <c r="C20" s="150" t="s">
        <v>18</v>
      </c>
      <c r="D20" s="151"/>
      <c r="E20" s="151"/>
      <c r="F20" s="151"/>
      <c r="G20" s="151"/>
      <c r="H20" s="152">
        <v>0</v>
      </c>
      <c r="I20" s="152">
        <v>0</v>
      </c>
      <c r="J20" s="152">
        <v>0</v>
      </c>
      <c r="K20" s="152">
        <v>0</v>
      </c>
      <c r="L20" s="152">
        <v>0</v>
      </c>
      <c r="M20" s="152">
        <v>0</v>
      </c>
      <c r="N20" s="397"/>
      <c r="O20" s="149"/>
      <c r="P20" s="149"/>
      <c r="Q20" s="150" t="s">
        <v>18</v>
      </c>
      <c r="R20" s="152">
        <v>0</v>
      </c>
      <c r="S20" s="152">
        <v>0</v>
      </c>
      <c r="T20" s="152">
        <v>0</v>
      </c>
      <c r="U20" s="152">
        <v>0</v>
      </c>
      <c r="V20" s="152">
        <v>0</v>
      </c>
      <c r="W20" s="152">
        <v>0</v>
      </c>
      <c r="X20" s="153">
        <v>0</v>
      </c>
    </row>
    <row r="21" spans="1:24" ht="13.5">
      <c r="A21" s="149"/>
      <c r="B21" s="149"/>
      <c r="C21" s="150" t="s">
        <v>203</v>
      </c>
      <c r="D21" s="151"/>
      <c r="E21" s="151"/>
      <c r="F21" s="151"/>
      <c r="G21" s="151"/>
      <c r="H21" s="152">
        <v>0</v>
      </c>
      <c r="I21" s="152">
        <v>0</v>
      </c>
      <c r="J21" s="152">
        <v>0</v>
      </c>
      <c r="K21" s="152">
        <v>1</v>
      </c>
      <c r="L21" s="152">
        <v>0</v>
      </c>
      <c r="M21" s="152">
        <v>0</v>
      </c>
      <c r="N21" s="397"/>
      <c r="O21" s="149"/>
      <c r="P21" s="149"/>
      <c r="Q21" s="150" t="s">
        <v>203</v>
      </c>
      <c r="R21" s="152">
        <v>0</v>
      </c>
      <c r="S21" s="152">
        <v>0</v>
      </c>
      <c r="T21" s="152">
        <v>0</v>
      </c>
      <c r="U21" s="152">
        <v>0</v>
      </c>
      <c r="V21" s="152">
        <v>0</v>
      </c>
      <c r="W21" s="152">
        <v>1</v>
      </c>
      <c r="X21" s="153">
        <v>1.2987012987012987</v>
      </c>
    </row>
    <row r="22" spans="1:24" ht="13.5">
      <c r="A22" s="149"/>
      <c r="B22" s="149"/>
      <c r="C22" s="154" t="s">
        <v>8</v>
      </c>
      <c r="D22" s="155"/>
      <c r="E22" s="155"/>
      <c r="F22" s="155"/>
      <c r="G22" s="155"/>
      <c r="H22" s="156">
        <v>0</v>
      </c>
      <c r="I22" s="156">
        <v>1</v>
      </c>
      <c r="J22" s="156">
        <v>2</v>
      </c>
      <c r="K22" s="156">
        <v>1</v>
      </c>
      <c r="L22" s="156">
        <v>3</v>
      </c>
      <c r="M22" s="156">
        <v>7</v>
      </c>
      <c r="N22" s="398"/>
      <c r="O22" s="149"/>
      <c r="P22" s="149"/>
      <c r="Q22" s="154" t="s">
        <v>8</v>
      </c>
      <c r="R22" s="156">
        <v>1</v>
      </c>
      <c r="S22" s="156">
        <v>4</v>
      </c>
      <c r="T22" s="156">
        <v>8</v>
      </c>
      <c r="U22" s="156">
        <v>11</v>
      </c>
      <c r="V22" s="156">
        <v>2</v>
      </c>
      <c r="W22" s="156">
        <v>40</v>
      </c>
      <c r="X22" s="153">
        <v>51.94805194805194</v>
      </c>
    </row>
    <row r="23" spans="1:24" ht="13.5">
      <c r="A23" s="149"/>
      <c r="B23" s="158"/>
      <c r="C23" s="378" t="s">
        <v>16</v>
      </c>
      <c r="D23" s="379"/>
      <c r="E23" s="379"/>
      <c r="F23" s="379"/>
      <c r="G23" s="379"/>
      <c r="H23" s="380">
        <v>0</v>
      </c>
      <c r="I23" s="380">
        <v>3</v>
      </c>
      <c r="J23" s="380">
        <v>4</v>
      </c>
      <c r="K23" s="380">
        <v>3</v>
      </c>
      <c r="L23" s="380">
        <v>6</v>
      </c>
      <c r="M23" s="380">
        <v>13</v>
      </c>
      <c r="N23" s="399"/>
      <c r="O23" s="149"/>
      <c r="P23" s="158"/>
      <c r="Q23" s="378" t="s">
        <v>16</v>
      </c>
      <c r="R23" s="380">
        <v>6</v>
      </c>
      <c r="S23" s="380">
        <v>12</v>
      </c>
      <c r="T23" s="380">
        <v>15</v>
      </c>
      <c r="U23" s="380">
        <v>13</v>
      </c>
      <c r="V23" s="380">
        <v>2</v>
      </c>
      <c r="W23" s="380">
        <v>77</v>
      </c>
      <c r="X23" s="381">
        <v>100</v>
      </c>
    </row>
    <row r="24" spans="1:24" ht="13.5">
      <c r="A24" s="149"/>
      <c r="B24" s="149" t="s">
        <v>4</v>
      </c>
      <c r="C24" s="150" t="s">
        <v>71</v>
      </c>
      <c r="D24" s="151"/>
      <c r="E24" s="151"/>
      <c r="F24" s="151"/>
      <c r="G24" s="151"/>
      <c r="H24" s="152">
        <v>0</v>
      </c>
      <c r="I24" s="152">
        <v>0</v>
      </c>
      <c r="J24" s="152">
        <v>0</v>
      </c>
      <c r="K24" s="152">
        <v>0</v>
      </c>
      <c r="L24" s="152">
        <v>2</v>
      </c>
      <c r="M24" s="152">
        <v>1</v>
      </c>
      <c r="N24" s="397"/>
      <c r="O24" s="149"/>
      <c r="P24" s="149" t="s">
        <v>4</v>
      </c>
      <c r="Q24" s="150" t="s">
        <v>71</v>
      </c>
      <c r="R24" s="152">
        <v>1</v>
      </c>
      <c r="S24" s="152">
        <v>3</v>
      </c>
      <c r="T24" s="152">
        <v>3</v>
      </c>
      <c r="U24" s="152">
        <v>1</v>
      </c>
      <c r="V24" s="152">
        <v>1</v>
      </c>
      <c r="W24" s="152">
        <v>12</v>
      </c>
      <c r="X24" s="153">
        <v>35.294117647058826</v>
      </c>
    </row>
    <row r="25" spans="1:24" ht="13.5">
      <c r="A25" s="149"/>
      <c r="B25" s="149"/>
      <c r="C25" s="172" t="s">
        <v>218</v>
      </c>
      <c r="D25" s="151"/>
      <c r="E25" s="151"/>
      <c r="F25" s="151"/>
      <c r="G25" s="151"/>
      <c r="H25" s="152">
        <v>0</v>
      </c>
      <c r="I25" s="152">
        <v>0</v>
      </c>
      <c r="J25" s="152">
        <v>0</v>
      </c>
      <c r="K25" s="152">
        <v>0</v>
      </c>
      <c r="L25" s="152">
        <v>0</v>
      </c>
      <c r="M25" s="152">
        <v>0</v>
      </c>
      <c r="N25" s="397"/>
      <c r="O25" s="149"/>
      <c r="P25" s="149"/>
      <c r="Q25" s="172" t="s">
        <v>218</v>
      </c>
      <c r="R25" s="152">
        <v>0</v>
      </c>
      <c r="S25" s="152">
        <v>0</v>
      </c>
      <c r="T25" s="152">
        <v>0</v>
      </c>
      <c r="U25" s="152">
        <v>0</v>
      </c>
      <c r="V25" s="152">
        <v>0</v>
      </c>
      <c r="W25" s="152">
        <v>0</v>
      </c>
      <c r="X25" s="153">
        <v>0</v>
      </c>
    </row>
    <row r="26" spans="1:24" ht="13.5">
      <c r="A26" s="149"/>
      <c r="B26" s="149"/>
      <c r="C26" s="150" t="s">
        <v>18</v>
      </c>
      <c r="D26" s="151"/>
      <c r="E26" s="151"/>
      <c r="F26" s="151"/>
      <c r="G26" s="151"/>
      <c r="H26" s="152">
        <v>0</v>
      </c>
      <c r="I26" s="152">
        <v>0</v>
      </c>
      <c r="J26" s="152">
        <v>0</v>
      </c>
      <c r="K26" s="152">
        <v>0</v>
      </c>
      <c r="L26" s="152">
        <v>0</v>
      </c>
      <c r="M26" s="152">
        <v>1</v>
      </c>
      <c r="N26" s="397"/>
      <c r="O26" s="149"/>
      <c r="P26" s="149"/>
      <c r="Q26" s="150" t="s">
        <v>18</v>
      </c>
      <c r="R26" s="152">
        <v>0</v>
      </c>
      <c r="S26" s="152">
        <v>0</v>
      </c>
      <c r="T26" s="152">
        <v>0</v>
      </c>
      <c r="U26" s="152">
        <v>0</v>
      </c>
      <c r="V26" s="152">
        <v>0</v>
      </c>
      <c r="W26" s="152">
        <v>1</v>
      </c>
      <c r="X26" s="153">
        <v>2.941176470588235</v>
      </c>
    </row>
    <row r="27" spans="1:24" ht="13.5">
      <c r="A27" s="149"/>
      <c r="B27" s="149"/>
      <c r="C27" s="150" t="s">
        <v>203</v>
      </c>
      <c r="D27" s="151"/>
      <c r="E27" s="151"/>
      <c r="F27" s="151"/>
      <c r="G27" s="151"/>
      <c r="H27" s="152">
        <v>0</v>
      </c>
      <c r="I27" s="152">
        <v>0</v>
      </c>
      <c r="J27" s="152">
        <v>0</v>
      </c>
      <c r="K27" s="152">
        <v>0</v>
      </c>
      <c r="L27" s="152">
        <v>0</v>
      </c>
      <c r="M27" s="152">
        <v>0</v>
      </c>
      <c r="N27" s="397"/>
      <c r="O27" s="149"/>
      <c r="P27" s="149"/>
      <c r="Q27" s="150" t="s">
        <v>203</v>
      </c>
      <c r="R27" s="152">
        <v>0</v>
      </c>
      <c r="S27" s="152">
        <v>0</v>
      </c>
      <c r="T27" s="152">
        <v>1</v>
      </c>
      <c r="U27" s="152">
        <v>0</v>
      </c>
      <c r="V27" s="152">
        <v>0</v>
      </c>
      <c r="W27" s="152">
        <v>1</v>
      </c>
      <c r="X27" s="153">
        <v>2.941176470588235</v>
      </c>
    </row>
    <row r="28" spans="1:24" ht="13.5">
      <c r="A28" s="149"/>
      <c r="B28" s="149"/>
      <c r="C28" s="154" t="s">
        <v>8</v>
      </c>
      <c r="D28" s="155"/>
      <c r="E28" s="155"/>
      <c r="F28" s="155"/>
      <c r="G28" s="155"/>
      <c r="H28" s="156">
        <v>0</v>
      </c>
      <c r="I28" s="156">
        <v>0</v>
      </c>
      <c r="J28" s="156">
        <v>0</v>
      </c>
      <c r="K28" s="156">
        <v>0</v>
      </c>
      <c r="L28" s="156">
        <v>2</v>
      </c>
      <c r="M28" s="156">
        <v>3</v>
      </c>
      <c r="N28" s="398"/>
      <c r="O28" s="149"/>
      <c r="P28" s="149"/>
      <c r="Q28" s="154" t="s">
        <v>8</v>
      </c>
      <c r="R28" s="156">
        <v>2</v>
      </c>
      <c r="S28" s="156">
        <v>4</v>
      </c>
      <c r="T28" s="156">
        <v>3</v>
      </c>
      <c r="U28" s="156">
        <v>4</v>
      </c>
      <c r="V28" s="156">
        <v>2</v>
      </c>
      <c r="W28" s="156">
        <v>20</v>
      </c>
      <c r="X28" s="153">
        <v>58.82352941176471</v>
      </c>
    </row>
    <row r="29" spans="1:24" ht="14.25" thickBot="1">
      <c r="A29" s="160"/>
      <c r="B29" s="160"/>
      <c r="C29" s="382" t="s">
        <v>16</v>
      </c>
      <c r="D29" s="383"/>
      <c r="E29" s="383"/>
      <c r="F29" s="383"/>
      <c r="G29" s="383"/>
      <c r="H29" s="384">
        <v>0</v>
      </c>
      <c r="I29" s="384">
        <v>0</v>
      </c>
      <c r="J29" s="384">
        <v>0</v>
      </c>
      <c r="K29" s="384">
        <v>0</v>
      </c>
      <c r="L29" s="384">
        <v>4</v>
      </c>
      <c r="M29" s="384">
        <v>5</v>
      </c>
      <c r="N29" s="400"/>
      <c r="O29" s="160"/>
      <c r="P29" s="160"/>
      <c r="Q29" s="382" t="s">
        <v>16</v>
      </c>
      <c r="R29" s="384">
        <v>3</v>
      </c>
      <c r="S29" s="384">
        <v>7</v>
      </c>
      <c r="T29" s="384">
        <v>7</v>
      </c>
      <c r="U29" s="384">
        <v>5</v>
      </c>
      <c r="V29" s="384">
        <v>3</v>
      </c>
      <c r="W29" s="384">
        <v>34</v>
      </c>
      <c r="X29" s="385">
        <v>100</v>
      </c>
    </row>
    <row r="30" spans="1:24" ht="14.25" thickBot="1">
      <c r="A30" s="386" t="s">
        <v>167</v>
      </c>
      <c r="B30" s="386"/>
      <c r="C30" s="387"/>
      <c r="D30" s="388"/>
      <c r="E30" s="388"/>
      <c r="F30" s="388"/>
      <c r="G30" s="388"/>
      <c r="H30" s="389">
        <f aca="true" t="shared" si="0" ref="H30:W30">H10+H16+H23+H29</f>
        <v>3</v>
      </c>
      <c r="I30" s="389">
        <f t="shared" si="0"/>
        <v>20</v>
      </c>
      <c r="J30" s="389">
        <f t="shared" si="0"/>
        <v>22</v>
      </c>
      <c r="K30" s="389">
        <f t="shared" si="0"/>
        <v>22</v>
      </c>
      <c r="L30" s="389">
        <f t="shared" si="0"/>
        <v>36</v>
      </c>
      <c r="M30" s="389">
        <f t="shared" si="0"/>
        <v>99</v>
      </c>
      <c r="N30" s="389"/>
      <c r="O30" s="386" t="s">
        <v>167</v>
      </c>
      <c r="P30" s="386"/>
      <c r="Q30" s="387"/>
      <c r="R30" s="389">
        <f t="shared" si="0"/>
        <v>82</v>
      </c>
      <c r="S30" s="389">
        <f t="shared" si="0"/>
        <v>116</v>
      </c>
      <c r="T30" s="389">
        <f t="shared" si="0"/>
        <v>105</v>
      </c>
      <c r="U30" s="389">
        <f t="shared" si="0"/>
        <v>67</v>
      </c>
      <c r="V30" s="389">
        <f t="shared" si="0"/>
        <v>24</v>
      </c>
      <c r="W30" s="389">
        <f t="shared" si="0"/>
        <v>596</v>
      </c>
      <c r="X30" s="390"/>
    </row>
    <row r="31" spans="3:23" ht="13.5">
      <c r="C31" s="161" t="s">
        <v>192</v>
      </c>
      <c r="W31" s="159"/>
    </row>
    <row r="32" ht="13.5">
      <c r="C32" s="161" t="s">
        <v>181</v>
      </c>
    </row>
    <row r="35" spans="1:19" s="144" customFormat="1" ht="14.25">
      <c r="A35" s="141" t="s">
        <v>204</v>
      </c>
      <c r="B35" s="142"/>
      <c r="C35" s="141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</row>
    <row r="36" spans="1:19" s="144" customFormat="1" ht="15" thickBot="1">
      <c r="A36" s="141" t="s">
        <v>215</v>
      </c>
      <c r="B36" s="142"/>
      <c r="C36" s="141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</row>
    <row r="37" spans="1:23" ht="14.25" thickBot="1">
      <c r="A37" s="162" t="s">
        <v>10</v>
      </c>
      <c r="B37" s="162" t="s">
        <v>15</v>
      </c>
      <c r="C37" s="163" t="s">
        <v>205</v>
      </c>
      <c r="D37" s="4">
        <v>1999.4</v>
      </c>
      <c r="E37" s="162">
        <v>2000</v>
      </c>
      <c r="F37" s="162">
        <v>2001</v>
      </c>
      <c r="G37" s="162">
        <v>2002</v>
      </c>
      <c r="H37" s="162">
        <v>2003</v>
      </c>
      <c r="I37" s="162">
        <v>2004</v>
      </c>
      <c r="J37" s="162">
        <v>2005</v>
      </c>
      <c r="K37" s="162">
        <v>2006</v>
      </c>
      <c r="L37" s="162">
        <v>2007</v>
      </c>
      <c r="M37" s="162">
        <v>2008</v>
      </c>
      <c r="N37" s="5"/>
      <c r="O37" s="162" t="s">
        <v>10</v>
      </c>
      <c r="P37" s="162" t="s">
        <v>15</v>
      </c>
      <c r="Q37" s="163" t="s">
        <v>205</v>
      </c>
      <c r="R37" s="4">
        <v>2009</v>
      </c>
      <c r="S37" s="4">
        <v>2010</v>
      </c>
      <c r="T37" s="4">
        <v>2011</v>
      </c>
      <c r="U37" s="4">
        <v>2012</v>
      </c>
      <c r="V37" s="4">
        <v>2013</v>
      </c>
      <c r="W37" s="5" t="s">
        <v>16</v>
      </c>
    </row>
    <row r="38" spans="1:23" s="165" customFormat="1" ht="13.5">
      <c r="A38" s="149" t="s">
        <v>74</v>
      </c>
      <c r="B38" s="149" t="s">
        <v>17</v>
      </c>
      <c r="C38" s="164" t="s">
        <v>206</v>
      </c>
      <c r="D38" s="149">
        <v>0</v>
      </c>
      <c r="E38" s="149">
        <v>0</v>
      </c>
      <c r="F38" s="149">
        <v>0</v>
      </c>
      <c r="G38" s="149">
        <v>0</v>
      </c>
      <c r="H38" s="149">
        <v>0</v>
      </c>
      <c r="I38" s="149">
        <v>0</v>
      </c>
      <c r="J38" s="149">
        <v>0</v>
      </c>
      <c r="K38" s="149">
        <v>0</v>
      </c>
      <c r="L38" s="149">
        <v>0</v>
      </c>
      <c r="M38" s="149">
        <v>0</v>
      </c>
      <c r="N38" s="149"/>
      <c r="O38" s="149" t="s">
        <v>74</v>
      </c>
      <c r="P38" s="149" t="s">
        <v>17</v>
      </c>
      <c r="Q38" s="164" t="s">
        <v>206</v>
      </c>
      <c r="R38" s="149">
        <v>0</v>
      </c>
      <c r="S38" s="149">
        <v>0</v>
      </c>
      <c r="T38" s="149">
        <v>0</v>
      </c>
      <c r="U38" s="149">
        <v>0</v>
      </c>
      <c r="V38" s="149">
        <v>0</v>
      </c>
      <c r="W38" s="149">
        <v>0</v>
      </c>
    </row>
    <row r="39" spans="3:23" ht="13.5">
      <c r="C39" s="166" t="s">
        <v>207</v>
      </c>
      <c r="D39" s="149">
        <v>0</v>
      </c>
      <c r="E39" s="149">
        <v>0</v>
      </c>
      <c r="F39" s="149">
        <v>0</v>
      </c>
      <c r="G39" s="149">
        <v>0</v>
      </c>
      <c r="H39" s="149">
        <v>0</v>
      </c>
      <c r="I39" s="149">
        <v>0</v>
      </c>
      <c r="J39" s="149">
        <v>0</v>
      </c>
      <c r="K39" s="149">
        <v>0</v>
      </c>
      <c r="L39" s="149">
        <v>0</v>
      </c>
      <c r="M39" s="149">
        <v>0</v>
      </c>
      <c r="N39" s="149"/>
      <c r="Q39" s="166" t="s">
        <v>207</v>
      </c>
      <c r="R39" s="149">
        <v>1</v>
      </c>
      <c r="S39" s="149">
        <v>0</v>
      </c>
      <c r="T39" s="149">
        <v>0</v>
      </c>
      <c r="U39" s="149">
        <v>0</v>
      </c>
      <c r="V39" s="149">
        <v>0</v>
      </c>
      <c r="W39" s="149">
        <v>1</v>
      </c>
    </row>
    <row r="40" spans="1:23" ht="13.5">
      <c r="A40" s="149"/>
      <c r="B40" s="149"/>
      <c r="C40" s="150" t="s">
        <v>208</v>
      </c>
      <c r="D40" s="149">
        <v>0</v>
      </c>
      <c r="E40" s="149">
        <v>3</v>
      </c>
      <c r="F40" s="149">
        <v>3</v>
      </c>
      <c r="G40" s="149">
        <v>1</v>
      </c>
      <c r="H40" s="149">
        <v>2</v>
      </c>
      <c r="I40" s="149">
        <v>0</v>
      </c>
      <c r="J40" s="149">
        <v>1</v>
      </c>
      <c r="K40" s="149">
        <v>3</v>
      </c>
      <c r="L40" s="149">
        <v>0</v>
      </c>
      <c r="M40" s="149">
        <v>0</v>
      </c>
      <c r="N40" s="149"/>
      <c r="O40" s="149"/>
      <c r="P40" s="149"/>
      <c r="Q40" s="150" t="s">
        <v>208</v>
      </c>
      <c r="R40" s="149">
        <v>0</v>
      </c>
      <c r="S40" s="149">
        <v>1</v>
      </c>
      <c r="T40" s="149">
        <v>1</v>
      </c>
      <c r="U40" s="149">
        <v>2</v>
      </c>
      <c r="V40" s="149">
        <v>0</v>
      </c>
      <c r="W40" s="149">
        <v>17</v>
      </c>
    </row>
    <row r="41" spans="1:23" ht="13.5">
      <c r="A41" s="149"/>
      <c r="B41" s="149"/>
      <c r="C41" s="150" t="s">
        <v>209</v>
      </c>
      <c r="D41" s="149">
        <v>3</v>
      </c>
      <c r="E41" s="149">
        <v>7</v>
      </c>
      <c r="F41" s="149">
        <v>4</v>
      </c>
      <c r="G41" s="149">
        <v>3</v>
      </c>
      <c r="H41" s="149">
        <v>4</v>
      </c>
      <c r="I41" s="149">
        <v>2</v>
      </c>
      <c r="J41" s="149">
        <v>5</v>
      </c>
      <c r="K41" s="149">
        <v>1</v>
      </c>
      <c r="L41" s="149">
        <v>3</v>
      </c>
      <c r="M41" s="149">
        <v>1</v>
      </c>
      <c r="N41" s="149"/>
      <c r="O41" s="149"/>
      <c r="P41" s="149"/>
      <c r="Q41" s="150" t="s">
        <v>209</v>
      </c>
      <c r="R41" s="149">
        <v>2</v>
      </c>
      <c r="S41" s="149">
        <v>5</v>
      </c>
      <c r="T41" s="149">
        <v>2</v>
      </c>
      <c r="U41" s="149">
        <v>3</v>
      </c>
      <c r="V41" s="149">
        <v>1</v>
      </c>
      <c r="W41" s="149">
        <v>46</v>
      </c>
    </row>
    <row r="42" spans="1:23" ht="13.5">
      <c r="A42" s="149"/>
      <c r="B42" s="149"/>
      <c r="C42" s="150" t="s">
        <v>210</v>
      </c>
      <c r="D42" s="149">
        <v>10</v>
      </c>
      <c r="E42" s="149">
        <v>10</v>
      </c>
      <c r="F42" s="149">
        <v>8</v>
      </c>
      <c r="G42" s="149">
        <v>4</v>
      </c>
      <c r="H42" s="149">
        <v>1</v>
      </c>
      <c r="I42" s="149">
        <v>3</v>
      </c>
      <c r="J42" s="149">
        <v>1</v>
      </c>
      <c r="K42" s="149">
        <v>3</v>
      </c>
      <c r="L42" s="149">
        <v>6</v>
      </c>
      <c r="M42" s="149">
        <v>6</v>
      </c>
      <c r="N42" s="149"/>
      <c r="O42" s="149"/>
      <c r="P42" s="149"/>
      <c r="Q42" s="150" t="s">
        <v>210</v>
      </c>
      <c r="R42" s="149">
        <v>2</v>
      </c>
      <c r="S42" s="149">
        <v>3</v>
      </c>
      <c r="T42" s="149">
        <v>4</v>
      </c>
      <c r="U42" s="149">
        <v>5</v>
      </c>
      <c r="V42" s="149">
        <v>2</v>
      </c>
      <c r="W42" s="149">
        <v>68</v>
      </c>
    </row>
    <row r="43" spans="1:23" ht="13.5">
      <c r="A43" s="149"/>
      <c r="B43" s="149"/>
      <c r="C43" s="154" t="s">
        <v>211</v>
      </c>
      <c r="D43" s="158">
        <v>17</v>
      </c>
      <c r="E43" s="158">
        <v>12</v>
      </c>
      <c r="F43" s="158">
        <v>15</v>
      </c>
      <c r="G43" s="158">
        <v>15</v>
      </c>
      <c r="H43" s="158">
        <v>8</v>
      </c>
      <c r="I43" s="158">
        <v>9</v>
      </c>
      <c r="J43" s="158">
        <v>5</v>
      </c>
      <c r="K43" s="158">
        <v>6</v>
      </c>
      <c r="L43" s="157">
        <v>12</v>
      </c>
      <c r="M43" s="157">
        <v>10</v>
      </c>
      <c r="N43" s="149"/>
      <c r="O43" s="149"/>
      <c r="P43" s="149"/>
      <c r="Q43" s="154" t="s">
        <v>211</v>
      </c>
      <c r="R43" s="158">
        <v>3</v>
      </c>
      <c r="S43" s="157">
        <v>2</v>
      </c>
      <c r="T43" s="157">
        <v>9</v>
      </c>
      <c r="U43" s="157">
        <v>8</v>
      </c>
      <c r="V43" s="157">
        <v>6</v>
      </c>
      <c r="W43" s="149">
        <v>137</v>
      </c>
    </row>
    <row r="44" spans="1:23" ht="13.5">
      <c r="A44" s="157"/>
      <c r="B44" s="158"/>
      <c r="C44" s="378" t="s">
        <v>16</v>
      </c>
      <c r="D44" s="391">
        <v>30</v>
      </c>
      <c r="E44" s="391">
        <v>32</v>
      </c>
      <c r="F44" s="391">
        <v>30</v>
      </c>
      <c r="G44" s="391">
        <v>23</v>
      </c>
      <c r="H44" s="391">
        <v>15</v>
      </c>
      <c r="I44" s="391">
        <v>14</v>
      </c>
      <c r="J44" s="391">
        <v>12</v>
      </c>
      <c r="K44" s="391">
        <v>13</v>
      </c>
      <c r="L44" s="392">
        <v>21</v>
      </c>
      <c r="M44" s="392">
        <v>17</v>
      </c>
      <c r="N44" s="167"/>
      <c r="O44" s="157"/>
      <c r="P44" s="158"/>
      <c r="Q44" s="378" t="s">
        <v>16</v>
      </c>
      <c r="R44" s="391">
        <v>8</v>
      </c>
      <c r="S44" s="392">
        <v>11</v>
      </c>
      <c r="T44" s="392">
        <v>16</v>
      </c>
      <c r="U44" s="392">
        <v>18</v>
      </c>
      <c r="V44" s="392">
        <v>9</v>
      </c>
      <c r="W44" s="392">
        <v>269</v>
      </c>
    </row>
    <row r="45" spans="1:23" ht="13.5">
      <c r="A45" s="157"/>
      <c r="B45" s="157" t="s">
        <v>212</v>
      </c>
      <c r="C45" s="168" t="s">
        <v>206</v>
      </c>
      <c r="D45" s="157">
        <v>0</v>
      </c>
      <c r="E45" s="157">
        <v>0</v>
      </c>
      <c r="F45" s="157">
        <v>0</v>
      </c>
      <c r="G45" s="157">
        <v>0</v>
      </c>
      <c r="H45" s="157">
        <v>0</v>
      </c>
      <c r="I45" s="157">
        <v>0</v>
      </c>
      <c r="J45" s="157">
        <v>0</v>
      </c>
      <c r="K45" s="157">
        <v>0</v>
      </c>
      <c r="L45" s="157">
        <v>0</v>
      </c>
      <c r="M45" s="157">
        <v>0</v>
      </c>
      <c r="N45" s="149"/>
      <c r="O45" s="157"/>
      <c r="P45" s="157" t="s">
        <v>212</v>
      </c>
      <c r="Q45" s="168" t="s">
        <v>206</v>
      </c>
      <c r="R45" s="157">
        <v>0</v>
      </c>
      <c r="S45" s="157">
        <v>0</v>
      </c>
      <c r="T45" s="157">
        <v>0</v>
      </c>
      <c r="U45" s="157">
        <v>0</v>
      </c>
      <c r="V45" s="157">
        <v>0</v>
      </c>
      <c r="W45" s="149">
        <v>0</v>
      </c>
    </row>
    <row r="46" spans="1:23" ht="13.5">
      <c r="A46" s="149"/>
      <c r="B46" s="149"/>
      <c r="C46" s="150" t="s">
        <v>196</v>
      </c>
      <c r="D46" s="169">
        <v>0</v>
      </c>
      <c r="E46" s="169">
        <v>0</v>
      </c>
      <c r="F46" s="169">
        <v>0</v>
      </c>
      <c r="G46" s="169">
        <v>0</v>
      </c>
      <c r="H46" s="169">
        <v>0</v>
      </c>
      <c r="I46" s="169">
        <v>0</v>
      </c>
      <c r="J46" s="169">
        <v>0</v>
      </c>
      <c r="K46" s="169">
        <v>0</v>
      </c>
      <c r="L46" s="169">
        <v>0</v>
      </c>
      <c r="M46" s="169">
        <v>0</v>
      </c>
      <c r="N46" s="149"/>
      <c r="O46" s="149"/>
      <c r="P46" s="149"/>
      <c r="Q46" s="150" t="s">
        <v>196</v>
      </c>
      <c r="R46" s="169">
        <v>0</v>
      </c>
      <c r="S46" s="169">
        <v>0</v>
      </c>
      <c r="T46" s="169">
        <v>0</v>
      </c>
      <c r="U46" s="169">
        <v>0</v>
      </c>
      <c r="V46" s="169">
        <v>0</v>
      </c>
      <c r="W46" s="149">
        <v>0</v>
      </c>
    </row>
    <row r="47" spans="1:23" ht="13.5">
      <c r="A47" s="149"/>
      <c r="B47" s="149"/>
      <c r="C47" s="150" t="s">
        <v>197</v>
      </c>
      <c r="D47" s="169">
        <v>1</v>
      </c>
      <c r="E47" s="169">
        <v>0</v>
      </c>
      <c r="F47" s="169">
        <v>0</v>
      </c>
      <c r="G47" s="169">
        <v>0</v>
      </c>
      <c r="H47" s="169">
        <v>0</v>
      </c>
      <c r="I47" s="169">
        <v>1</v>
      </c>
      <c r="J47" s="149">
        <v>1</v>
      </c>
      <c r="K47" s="149">
        <v>0</v>
      </c>
      <c r="L47" s="149">
        <v>1</v>
      </c>
      <c r="M47" s="149">
        <v>0</v>
      </c>
      <c r="N47" s="149"/>
      <c r="O47" s="149"/>
      <c r="P47" s="149"/>
      <c r="Q47" s="150" t="s">
        <v>197</v>
      </c>
      <c r="R47" s="169">
        <v>0</v>
      </c>
      <c r="S47" s="169">
        <v>0</v>
      </c>
      <c r="T47" s="169">
        <v>0</v>
      </c>
      <c r="U47" s="169">
        <v>0</v>
      </c>
      <c r="V47" s="169">
        <v>0</v>
      </c>
      <c r="W47" s="149">
        <v>4</v>
      </c>
    </row>
    <row r="48" spans="1:23" ht="13.5">
      <c r="A48" s="149"/>
      <c r="B48" s="149"/>
      <c r="C48" s="150" t="s">
        <v>198</v>
      </c>
      <c r="D48" s="169">
        <v>0</v>
      </c>
      <c r="E48" s="169">
        <v>1</v>
      </c>
      <c r="F48" s="169">
        <v>1</v>
      </c>
      <c r="G48" s="169">
        <v>0</v>
      </c>
      <c r="H48" s="169">
        <v>0</v>
      </c>
      <c r="I48" s="169">
        <v>0</v>
      </c>
      <c r="J48" s="149">
        <v>1</v>
      </c>
      <c r="K48" s="149">
        <v>0</v>
      </c>
      <c r="L48" s="149">
        <v>0</v>
      </c>
      <c r="M48" s="149">
        <v>0</v>
      </c>
      <c r="N48" s="149"/>
      <c r="O48" s="149"/>
      <c r="P48" s="149"/>
      <c r="Q48" s="150" t="s">
        <v>198</v>
      </c>
      <c r="R48" s="169">
        <v>0</v>
      </c>
      <c r="S48" s="169">
        <v>0</v>
      </c>
      <c r="T48" s="169">
        <v>0</v>
      </c>
      <c r="U48" s="169">
        <v>0</v>
      </c>
      <c r="V48" s="169">
        <v>0</v>
      </c>
      <c r="W48" s="149">
        <v>3</v>
      </c>
    </row>
    <row r="49" spans="1:23" ht="13.5">
      <c r="A49" s="149"/>
      <c r="B49" s="149"/>
      <c r="C49" s="150" t="s">
        <v>199</v>
      </c>
      <c r="D49" s="169">
        <v>0</v>
      </c>
      <c r="E49" s="169">
        <v>0</v>
      </c>
      <c r="F49" s="169">
        <v>1</v>
      </c>
      <c r="G49" s="169">
        <v>0</v>
      </c>
      <c r="H49" s="169">
        <v>0</v>
      </c>
      <c r="I49" s="169">
        <v>0</v>
      </c>
      <c r="J49" s="149">
        <v>0</v>
      </c>
      <c r="K49" s="149">
        <v>1</v>
      </c>
      <c r="L49" s="149">
        <v>0</v>
      </c>
      <c r="M49" s="149">
        <v>0</v>
      </c>
      <c r="N49" s="149"/>
      <c r="O49" s="149"/>
      <c r="P49" s="149"/>
      <c r="Q49" s="150" t="s">
        <v>199</v>
      </c>
      <c r="R49" s="169">
        <v>0</v>
      </c>
      <c r="S49" s="169">
        <v>0</v>
      </c>
      <c r="T49" s="169">
        <v>0</v>
      </c>
      <c r="U49" s="169">
        <v>0</v>
      </c>
      <c r="V49" s="169">
        <v>0</v>
      </c>
      <c r="W49" s="149">
        <v>2</v>
      </c>
    </row>
    <row r="50" spans="1:23" ht="13.5">
      <c r="A50" s="149"/>
      <c r="B50" s="149"/>
      <c r="C50" s="154" t="s">
        <v>200</v>
      </c>
      <c r="D50" s="158">
        <v>1</v>
      </c>
      <c r="E50" s="158">
        <v>2</v>
      </c>
      <c r="F50" s="158">
        <v>2</v>
      </c>
      <c r="G50" s="158">
        <v>0</v>
      </c>
      <c r="H50" s="158">
        <v>0</v>
      </c>
      <c r="I50" s="158">
        <v>1</v>
      </c>
      <c r="J50" s="158">
        <v>0</v>
      </c>
      <c r="K50" s="158">
        <v>1</v>
      </c>
      <c r="L50" s="157">
        <v>0</v>
      </c>
      <c r="M50" s="157">
        <v>0</v>
      </c>
      <c r="N50" s="149"/>
      <c r="O50" s="149"/>
      <c r="P50" s="149"/>
      <c r="Q50" s="154" t="s">
        <v>200</v>
      </c>
      <c r="R50" s="158">
        <v>0</v>
      </c>
      <c r="S50" s="157">
        <v>0</v>
      </c>
      <c r="T50" s="157">
        <v>0</v>
      </c>
      <c r="U50" s="157">
        <v>0</v>
      </c>
      <c r="V50" s="157">
        <v>0</v>
      </c>
      <c r="W50" s="149">
        <v>7</v>
      </c>
    </row>
    <row r="51" spans="1:23" ht="14.25" thickBot="1">
      <c r="A51" s="160"/>
      <c r="B51" s="160"/>
      <c r="C51" s="382" t="s">
        <v>16</v>
      </c>
      <c r="D51" s="393">
        <v>2</v>
      </c>
      <c r="E51" s="393">
        <v>3</v>
      </c>
      <c r="F51" s="393">
        <v>4</v>
      </c>
      <c r="G51" s="393">
        <v>0</v>
      </c>
      <c r="H51" s="393">
        <v>0</v>
      </c>
      <c r="I51" s="393">
        <v>2</v>
      </c>
      <c r="J51" s="393">
        <v>2</v>
      </c>
      <c r="K51" s="393">
        <v>2</v>
      </c>
      <c r="L51" s="394">
        <v>1</v>
      </c>
      <c r="M51" s="394">
        <v>0</v>
      </c>
      <c r="N51" s="394"/>
      <c r="O51" s="160"/>
      <c r="P51" s="160"/>
      <c r="Q51" s="382" t="s">
        <v>16</v>
      </c>
      <c r="R51" s="393">
        <v>0</v>
      </c>
      <c r="S51" s="394">
        <v>0</v>
      </c>
      <c r="T51" s="394">
        <v>0</v>
      </c>
      <c r="U51" s="394">
        <v>0</v>
      </c>
      <c r="V51" s="394">
        <v>0</v>
      </c>
      <c r="W51" s="394">
        <v>16</v>
      </c>
    </row>
    <row r="52" spans="1:23" ht="13.5">
      <c r="A52" s="149" t="s">
        <v>92</v>
      </c>
      <c r="B52" s="149" t="s">
        <v>17</v>
      </c>
      <c r="C52" s="168" t="s">
        <v>206</v>
      </c>
      <c r="D52" s="157">
        <v>0</v>
      </c>
      <c r="E52" s="157">
        <v>0</v>
      </c>
      <c r="F52" s="157">
        <v>0</v>
      </c>
      <c r="G52" s="157">
        <v>0</v>
      </c>
      <c r="H52" s="157">
        <v>0</v>
      </c>
      <c r="I52" s="157">
        <v>0</v>
      </c>
      <c r="J52" s="157">
        <v>0</v>
      </c>
      <c r="K52" s="157">
        <v>0</v>
      </c>
      <c r="L52" s="157">
        <v>0</v>
      </c>
      <c r="M52" s="157">
        <v>0</v>
      </c>
      <c r="N52" s="149"/>
      <c r="O52" s="149" t="s">
        <v>92</v>
      </c>
      <c r="P52" s="149" t="s">
        <v>17</v>
      </c>
      <c r="Q52" s="168" t="s">
        <v>206</v>
      </c>
      <c r="R52" s="157">
        <v>0</v>
      </c>
      <c r="S52" s="157">
        <v>0</v>
      </c>
      <c r="T52" s="157">
        <v>0</v>
      </c>
      <c r="U52" s="157">
        <v>0</v>
      </c>
      <c r="V52" s="157">
        <v>0</v>
      </c>
      <c r="W52" s="149">
        <v>0</v>
      </c>
    </row>
    <row r="53" spans="3:23" ht="13.5">
      <c r="C53" s="150" t="s">
        <v>196</v>
      </c>
      <c r="D53" s="169">
        <v>0</v>
      </c>
      <c r="E53" s="169">
        <v>0</v>
      </c>
      <c r="F53" s="169">
        <v>0</v>
      </c>
      <c r="G53" s="169">
        <v>0</v>
      </c>
      <c r="H53" s="169">
        <v>0</v>
      </c>
      <c r="I53" s="169">
        <v>0</v>
      </c>
      <c r="J53" s="149">
        <v>0</v>
      </c>
      <c r="K53" s="149">
        <v>0</v>
      </c>
      <c r="L53" s="149">
        <v>0</v>
      </c>
      <c r="M53" s="149">
        <v>0</v>
      </c>
      <c r="N53" s="149"/>
      <c r="Q53" s="150" t="s">
        <v>196</v>
      </c>
      <c r="R53" s="169">
        <v>0</v>
      </c>
      <c r="S53" s="169">
        <v>0</v>
      </c>
      <c r="T53" s="169">
        <v>0</v>
      </c>
      <c r="U53" s="169">
        <v>0</v>
      </c>
      <c r="V53" s="169">
        <v>0</v>
      </c>
      <c r="W53" s="149">
        <v>0</v>
      </c>
    </row>
    <row r="54" spans="1:23" ht="13.5">
      <c r="A54" s="149"/>
      <c r="B54" s="149"/>
      <c r="C54" s="150" t="s">
        <v>197</v>
      </c>
      <c r="D54" s="169">
        <v>1</v>
      </c>
      <c r="E54" s="169">
        <v>0</v>
      </c>
      <c r="F54" s="169">
        <v>1</v>
      </c>
      <c r="G54" s="169">
        <v>0</v>
      </c>
      <c r="H54" s="169">
        <v>0</v>
      </c>
      <c r="I54" s="169">
        <v>0</v>
      </c>
      <c r="J54" s="149">
        <v>0</v>
      </c>
      <c r="K54" s="149">
        <v>0</v>
      </c>
      <c r="L54" s="149">
        <v>1</v>
      </c>
      <c r="M54" s="149">
        <v>0</v>
      </c>
      <c r="N54" s="149"/>
      <c r="O54" s="149"/>
      <c r="P54" s="149"/>
      <c r="Q54" s="150" t="s">
        <v>197</v>
      </c>
      <c r="R54" s="169">
        <v>0</v>
      </c>
      <c r="S54" s="169">
        <v>0</v>
      </c>
      <c r="T54" s="169">
        <v>0</v>
      </c>
      <c r="U54" s="169">
        <v>0</v>
      </c>
      <c r="V54" s="169">
        <v>0</v>
      </c>
      <c r="W54" s="149">
        <v>3</v>
      </c>
    </row>
    <row r="55" spans="1:23" ht="13.5">
      <c r="A55" s="149"/>
      <c r="B55" s="149"/>
      <c r="C55" s="150" t="s">
        <v>198</v>
      </c>
      <c r="D55" s="169">
        <v>2</v>
      </c>
      <c r="E55" s="169">
        <v>3</v>
      </c>
      <c r="F55" s="169">
        <v>0</v>
      </c>
      <c r="G55" s="169">
        <v>1</v>
      </c>
      <c r="H55" s="169">
        <v>3</v>
      </c>
      <c r="I55" s="169">
        <v>0</v>
      </c>
      <c r="J55" s="149">
        <v>0</v>
      </c>
      <c r="K55" s="149">
        <v>1</v>
      </c>
      <c r="L55" s="149">
        <v>0</v>
      </c>
      <c r="M55" s="149">
        <v>0</v>
      </c>
      <c r="N55" s="149"/>
      <c r="O55" s="149"/>
      <c r="P55" s="149"/>
      <c r="Q55" s="150" t="s">
        <v>198</v>
      </c>
      <c r="R55" s="169">
        <v>0</v>
      </c>
      <c r="S55" s="169">
        <v>0</v>
      </c>
      <c r="T55" s="169">
        <v>0</v>
      </c>
      <c r="U55" s="169">
        <v>0</v>
      </c>
      <c r="V55" s="169">
        <v>0</v>
      </c>
      <c r="W55" s="149">
        <v>10</v>
      </c>
    </row>
    <row r="56" spans="1:23" ht="13.5">
      <c r="A56" s="149"/>
      <c r="B56" s="149"/>
      <c r="C56" s="150" t="s">
        <v>199</v>
      </c>
      <c r="D56" s="169">
        <v>1</v>
      </c>
      <c r="E56" s="169">
        <v>2</v>
      </c>
      <c r="F56" s="169">
        <v>2</v>
      </c>
      <c r="G56" s="169">
        <v>0</v>
      </c>
      <c r="H56" s="169">
        <v>1</v>
      </c>
      <c r="I56" s="169">
        <v>0</v>
      </c>
      <c r="J56" s="149">
        <v>0</v>
      </c>
      <c r="K56" s="149">
        <v>0</v>
      </c>
      <c r="L56" s="149">
        <v>1</v>
      </c>
      <c r="M56" s="149">
        <v>1</v>
      </c>
      <c r="N56" s="149"/>
      <c r="O56" s="149"/>
      <c r="P56" s="149"/>
      <c r="Q56" s="150" t="s">
        <v>199</v>
      </c>
      <c r="R56" s="169">
        <v>0</v>
      </c>
      <c r="S56" s="169">
        <v>0</v>
      </c>
      <c r="T56" s="169">
        <v>0</v>
      </c>
      <c r="U56" s="169">
        <v>0</v>
      </c>
      <c r="V56" s="169">
        <v>1</v>
      </c>
      <c r="W56" s="149">
        <v>9</v>
      </c>
    </row>
    <row r="57" spans="1:23" ht="13.5">
      <c r="A57" s="149"/>
      <c r="B57" s="149"/>
      <c r="C57" s="154" t="s">
        <v>200</v>
      </c>
      <c r="D57" s="158">
        <v>2</v>
      </c>
      <c r="E57" s="158">
        <v>0</v>
      </c>
      <c r="F57" s="158">
        <v>1</v>
      </c>
      <c r="G57" s="158">
        <v>0</v>
      </c>
      <c r="H57" s="158">
        <v>0</v>
      </c>
      <c r="I57" s="158">
        <v>0</v>
      </c>
      <c r="J57" s="158">
        <v>0</v>
      </c>
      <c r="K57" s="157">
        <v>0</v>
      </c>
      <c r="L57" s="157">
        <v>0</v>
      </c>
      <c r="M57" s="157">
        <v>0</v>
      </c>
      <c r="N57" s="149"/>
      <c r="O57" s="149"/>
      <c r="P57" s="149"/>
      <c r="Q57" s="154" t="s">
        <v>200</v>
      </c>
      <c r="R57" s="158">
        <v>0</v>
      </c>
      <c r="S57" s="157">
        <v>0</v>
      </c>
      <c r="T57" s="157">
        <v>0</v>
      </c>
      <c r="U57" s="157">
        <v>0</v>
      </c>
      <c r="V57" s="157">
        <v>0</v>
      </c>
      <c r="W57" s="149">
        <v>3</v>
      </c>
    </row>
    <row r="58" spans="1:23" ht="13.5">
      <c r="A58" s="149"/>
      <c r="B58" s="158"/>
      <c r="C58" s="378" t="s">
        <v>16</v>
      </c>
      <c r="D58" s="391">
        <v>6</v>
      </c>
      <c r="E58" s="391">
        <v>5</v>
      </c>
      <c r="F58" s="391">
        <v>4</v>
      </c>
      <c r="G58" s="391">
        <v>1</v>
      </c>
      <c r="H58" s="391">
        <v>4</v>
      </c>
      <c r="I58" s="391">
        <v>0</v>
      </c>
      <c r="J58" s="391">
        <v>0</v>
      </c>
      <c r="K58" s="392">
        <v>1</v>
      </c>
      <c r="L58" s="392">
        <v>2</v>
      </c>
      <c r="M58" s="392">
        <v>1</v>
      </c>
      <c r="N58" s="167"/>
      <c r="O58" s="149"/>
      <c r="P58" s="158"/>
      <c r="Q58" s="378" t="s">
        <v>16</v>
      </c>
      <c r="R58" s="391">
        <v>0</v>
      </c>
      <c r="S58" s="392">
        <v>0</v>
      </c>
      <c r="T58" s="392">
        <v>0</v>
      </c>
      <c r="U58" s="392">
        <v>0</v>
      </c>
      <c r="V58" s="392">
        <v>1</v>
      </c>
      <c r="W58" s="392">
        <v>25</v>
      </c>
    </row>
    <row r="59" spans="1:23" ht="13.5">
      <c r="A59" s="157"/>
      <c r="B59" s="157" t="s">
        <v>213</v>
      </c>
      <c r="C59" s="168" t="s">
        <v>206</v>
      </c>
      <c r="D59" s="157">
        <v>0</v>
      </c>
      <c r="E59" s="157">
        <v>0</v>
      </c>
      <c r="F59" s="157">
        <v>1</v>
      </c>
      <c r="G59" s="157">
        <v>0</v>
      </c>
      <c r="H59" s="157">
        <v>0</v>
      </c>
      <c r="I59" s="157">
        <v>0</v>
      </c>
      <c r="J59" s="157">
        <v>0</v>
      </c>
      <c r="K59" s="157">
        <v>0</v>
      </c>
      <c r="L59" s="157">
        <v>0</v>
      </c>
      <c r="M59" s="157">
        <v>0</v>
      </c>
      <c r="N59" s="149"/>
      <c r="O59" s="157"/>
      <c r="P59" s="157" t="s">
        <v>212</v>
      </c>
      <c r="Q59" s="168" t="s">
        <v>206</v>
      </c>
      <c r="R59" s="157">
        <v>0</v>
      </c>
      <c r="S59" s="157">
        <v>0</v>
      </c>
      <c r="T59" s="157">
        <v>0</v>
      </c>
      <c r="U59" s="157">
        <v>0</v>
      </c>
      <c r="V59" s="157">
        <v>0</v>
      </c>
      <c r="W59" s="149">
        <v>1</v>
      </c>
    </row>
    <row r="60" spans="1:23" ht="13.5">
      <c r="A60" s="157"/>
      <c r="B60" s="149"/>
      <c r="C60" s="150" t="s">
        <v>196</v>
      </c>
      <c r="D60" s="169">
        <v>0</v>
      </c>
      <c r="E60" s="169">
        <v>0</v>
      </c>
      <c r="F60" s="169">
        <v>0</v>
      </c>
      <c r="G60" s="169">
        <v>0</v>
      </c>
      <c r="H60" s="169">
        <v>0</v>
      </c>
      <c r="I60" s="169">
        <v>0</v>
      </c>
      <c r="J60" s="149">
        <v>0</v>
      </c>
      <c r="K60" s="149">
        <v>0</v>
      </c>
      <c r="L60" s="149">
        <v>0</v>
      </c>
      <c r="M60" s="149">
        <v>0</v>
      </c>
      <c r="N60" s="149"/>
      <c r="O60" s="157"/>
      <c r="P60" s="149"/>
      <c r="Q60" s="150" t="s">
        <v>196</v>
      </c>
      <c r="R60" s="169">
        <v>0</v>
      </c>
      <c r="S60" s="169">
        <v>0</v>
      </c>
      <c r="T60" s="169">
        <v>0</v>
      </c>
      <c r="U60" s="169">
        <v>0</v>
      </c>
      <c r="V60" s="169">
        <v>0</v>
      </c>
      <c r="W60" s="149">
        <v>0</v>
      </c>
    </row>
    <row r="61" spans="1:23" ht="13.5">
      <c r="A61" s="149"/>
      <c r="B61" s="149"/>
      <c r="C61" s="150" t="s">
        <v>197</v>
      </c>
      <c r="D61" s="169">
        <v>3</v>
      </c>
      <c r="E61" s="169">
        <v>0</v>
      </c>
      <c r="F61" s="169">
        <v>1</v>
      </c>
      <c r="G61" s="169">
        <v>0</v>
      </c>
      <c r="H61" s="169">
        <v>0</v>
      </c>
      <c r="I61" s="169">
        <v>0</v>
      </c>
      <c r="J61" s="149">
        <v>0</v>
      </c>
      <c r="K61" s="149">
        <v>0</v>
      </c>
      <c r="L61" s="149">
        <v>0</v>
      </c>
      <c r="M61" s="149">
        <v>0</v>
      </c>
      <c r="N61" s="149"/>
      <c r="O61" s="149"/>
      <c r="P61" s="149"/>
      <c r="Q61" s="150" t="s">
        <v>197</v>
      </c>
      <c r="R61" s="169">
        <v>0</v>
      </c>
      <c r="S61" s="169">
        <v>0</v>
      </c>
      <c r="T61" s="169">
        <v>0</v>
      </c>
      <c r="U61" s="169">
        <v>0</v>
      </c>
      <c r="V61" s="169">
        <v>0</v>
      </c>
      <c r="W61" s="149">
        <v>4</v>
      </c>
    </row>
    <row r="62" spans="1:23" ht="13.5">
      <c r="A62" s="149"/>
      <c r="B62" s="149"/>
      <c r="C62" s="150" t="s">
        <v>198</v>
      </c>
      <c r="D62" s="169">
        <v>1</v>
      </c>
      <c r="E62" s="169">
        <v>1</v>
      </c>
      <c r="F62" s="169">
        <v>1</v>
      </c>
      <c r="G62" s="169">
        <v>1</v>
      </c>
      <c r="H62" s="169">
        <v>0</v>
      </c>
      <c r="I62" s="169">
        <v>0</v>
      </c>
      <c r="J62" s="149">
        <v>0</v>
      </c>
      <c r="K62" s="149">
        <v>0</v>
      </c>
      <c r="L62" s="149">
        <v>0</v>
      </c>
      <c r="M62" s="149">
        <v>0</v>
      </c>
      <c r="N62" s="149"/>
      <c r="O62" s="149"/>
      <c r="P62" s="149"/>
      <c r="Q62" s="150" t="s">
        <v>198</v>
      </c>
      <c r="R62" s="169">
        <v>0</v>
      </c>
      <c r="S62" s="169">
        <v>0</v>
      </c>
      <c r="T62" s="169">
        <v>0</v>
      </c>
      <c r="U62" s="169">
        <v>0</v>
      </c>
      <c r="V62" s="169">
        <v>0</v>
      </c>
      <c r="W62" s="149">
        <v>4</v>
      </c>
    </row>
    <row r="63" spans="1:23" ht="13.5">
      <c r="A63" s="149"/>
      <c r="B63" s="149"/>
      <c r="C63" s="150" t="s">
        <v>199</v>
      </c>
      <c r="D63" s="169">
        <v>0</v>
      </c>
      <c r="E63" s="169">
        <v>0</v>
      </c>
      <c r="F63" s="169">
        <v>0</v>
      </c>
      <c r="G63" s="169">
        <v>0</v>
      </c>
      <c r="H63" s="169">
        <v>0</v>
      </c>
      <c r="I63" s="169">
        <v>1</v>
      </c>
      <c r="J63" s="149">
        <v>1</v>
      </c>
      <c r="K63" s="149">
        <v>0</v>
      </c>
      <c r="L63" s="149">
        <v>0</v>
      </c>
      <c r="M63" s="149">
        <v>0</v>
      </c>
      <c r="N63" s="149"/>
      <c r="O63" s="149"/>
      <c r="P63" s="149"/>
      <c r="Q63" s="150" t="s">
        <v>199</v>
      </c>
      <c r="R63" s="169">
        <v>1</v>
      </c>
      <c r="S63" s="169">
        <v>0</v>
      </c>
      <c r="T63" s="169">
        <v>0</v>
      </c>
      <c r="U63" s="169">
        <v>0</v>
      </c>
      <c r="V63" s="169">
        <v>1</v>
      </c>
      <c r="W63" s="149">
        <v>4</v>
      </c>
    </row>
    <row r="64" spans="1:23" ht="13.5">
      <c r="A64" s="149"/>
      <c r="B64" s="149"/>
      <c r="C64" s="154" t="s">
        <v>200</v>
      </c>
      <c r="D64" s="158">
        <v>0</v>
      </c>
      <c r="E64" s="158">
        <v>0</v>
      </c>
      <c r="F64" s="158">
        <v>2</v>
      </c>
      <c r="G64" s="158">
        <v>0</v>
      </c>
      <c r="H64" s="158">
        <v>0</v>
      </c>
      <c r="I64" s="158">
        <v>0</v>
      </c>
      <c r="J64" s="158">
        <v>0</v>
      </c>
      <c r="K64" s="158">
        <v>0</v>
      </c>
      <c r="L64" s="158">
        <v>0</v>
      </c>
      <c r="M64" s="158">
        <v>0</v>
      </c>
      <c r="N64" s="158"/>
      <c r="O64" s="149"/>
      <c r="P64" s="149"/>
      <c r="Q64" s="154" t="s">
        <v>200</v>
      </c>
      <c r="R64" s="158">
        <v>0</v>
      </c>
      <c r="S64" s="158">
        <v>0</v>
      </c>
      <c r="T64" s="158">
        <v>0</v>
      </c>
      <c r="U64" s="158">
        <v>0</v>
      </c>
      <c r="V64" s="158">
        <v>1</v>
      </c>
      <c r="W64" s="158">
        <v>16</v>
      </c>
    </row>
    <row r="65" spans="1:23" ht="14.25" thickBot="1">
      <c r="A65" s="160"/>
      <c r="B65" s="160"/>
      <c r="C65" s="382" t="s">
        <v>16</v>
      </c>
      <c r="D65" s="393">
        <v>4</v>
      </c>
      <c r="E65" s="393">
        <v>1</v>
      </c>
      <c r="F65" s="393">
        <v>5</v>
      </c>
      <c r="G65" s="393">
        <v>1</v>
      </c>
      <c r="H65" s="393">
        <v>0</v>
      </c>
      <c r="I65" s="393">
        <v>1</v>
      </c>
      <c r="J65" s="393">
        <v>1</v>
      </c>
      <c r="K65" s="393">
        <v>0</v>
      </c>
      <c r="L65" s="393">
        <v>0</v>
      </c>
      <c r="M65" s="393">
        <v>0</v>
      </c>
      <c r="N65" s="160"/>
      <c r="O65" s="160"/>
      <c r="P65" s="160"/>
      <c r="Q65" s="382" t="s">
        <v>16</v>
      </c>
      <c r="R65" s="393">
        <v>1</v>
      </c>
      <c r="S65" s="393">
        <v>0</v>
      </c>
      <c r="T65" s="393">
        <v>0</v>
      </c>
      <c r="U65" s="393">
        <v>0</v>
      </c>
      <c r="V65" s="393">
        <v>2</v>
      </c>
      <c r="W65" s="393">
        <v>16</v>
      </c>
    </row>
    <row r="66" spans="1:23" ht="14.25" thickBot="1">
      <c r="A66" s="386" t="s">
        <v>167</v>
      </c>
      <c r="B66" s="386"/>
      <c r="C66" s="387"/>
      <c r="D66" s="393">
        <v>42</v>
      </c>
      <c r="E66" s="393">
        <v>41</v>
      </c>
      <c r="F66" s="393">
        <v>43</v>
      </c>
      <c r="G66" s="393">
        <v>25</v>
      </c>
      <c r="H66" s="393">
        <v>19</v>
      </c>
      <c r="I66" s="393">
        <v>17</v>
      </c>
      <c r="J66" s="393">
        <v>15</v>
      </c>
      <c r="K66" s="393">
        <v>16</v>
      </c>
      <c r="L66" s="393">
        <v>24</v>
      </c>
      <c r="M66" s="393">
        <v>18</v>
      </c>
      <c r="N66" s="393"/>
      <c r="O66" s="386" t="s">
        <v>167</v>
      </c>
      <c r="P66" s="386"/>
      <c r="Q66" s="387"/>
      <c r="R66" s="393">
        <v>9</v>
      </c>
      <c r="S66" s="393">
        <v>11</v>
      </c>
      <c r="T66" s="393">
        <v>16</v>
      </c>
      <c r="U66" s="393">
        <v>18</v>
      </c>
      <c r="V66" s="393">
        <v>12</v>
      </c>
      <c r="W66" s="393">
        <v>326</v>
      </c>
    </row>
    <row r="68" spans="11:12" ht="13.5">
      <c r="K68" s="492"/>
      <c r="L68" s="492"/>
    </row>
    <row r="69" ht="13.5">
      <c r="J69"/>
    </row>
    <row r="70" spans="9:10" ht="13.5">
      <c r="I70"/>
      <c r="J70"/>
    </row>
    <row r="71" ht="13.5">
      <c r="I71"/>
    </row>
    <row r="72" ht="13.5">
      <c r="I72"/>
    </row>
    <row r="73" ht="13.5">
      <c r="I73"/>
    </row>
  </sheetData>
  <sheetProtection/>
  <protectedRanges>
    <protectedRange sqref="T37:W66" name="疾病対策課"/>
  </protectedRanges>
  <mergeCells count="1">
    <mergeCell ref="K68:L6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88" r:id="rId1"/>
  <colBreaks count="1" manualBreakCount="1">
    <brk id="14" max="6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AI12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7.50390625" style="10" customWidth="1"/>
    <col min="2" max="2" width="6.75390625" style="10" customWidth="1"/>
    <col min="3" max="3" width="7.75390625" style="10" customWidth="1"/>
    <col min="4" max="32" width="4.625" style="10" customWidth="1"/>
    <col min="33" max="33" width="5.75390625" style="10" bestFit="1" customWidth="1"/>
    <col min="34" max="16384" width="9.00390625" style="10" customWidth="1"/>
  </cols>
  <sheetData>
    <row r="1" ht="21" customHeight="1" thickBot="1">
      <c r="A1" s="48" t="s">
        <v>166</v>
      </c>
    </row>
    <row r="2" spans="1:33" ht="11.25">
      <c r="A2" s="54"/>
      <c r="B2" s="54"/>
      <c r="C2" s="54"/>
      <c r="D2" s="19" t="s">
        <v>76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spans="1:33" ht="12" thickBot="1">
      <c r="A3" s="13" t="s">
        <v>2</v>
      </c>
      <c r="B3" s="13" t="s">
        <v>10</v>
      </c>
      <c r="C3" s="13" t="s">
        <v>77</v>
      </c>
      <c r="D3" s="13">
        <v>1985</v>
      </c>
      <c r="E3" s="13">
        <v>1986</v>
      </c>
      <c r="F3" s="13">
        <v>1987</v>
      </c>
      <c r="G3" s="13">
        <v>1988</v>
      </c>
      <c r="H3" s="13">
        <v>1989</v>
      </c>
      <c r="I3" s="13">
        <v>1990</v>
      </c>
      <c r="J3" s="13">
        <v>1991</v>
      </c>
      <c r="K3" s="13">
        <v>1992</v>
      </c>
      <c r="L3" s="13">
        <v>1993</v>
      </c>
      <c r="M3" s="13">
        <v>1994</v>
      </c>
      <c r="N3" s="13">
        <v>1995</v>
      </c>
      <c r="O3" s="13">
        <v>1996</v>
      </c>
      <c r="P3" s="13">
        <v>1997</v>
      </c>
      <c r="Q3" s="13">
        <v>1998</v>
      </c>
      <c r="R3" s="13">
        <v>1999</v>
      </c>
      <c r="S3" s="13">
        <v>2000</v>
      </c>
      <c r="T3" s="13">
        <v>2001</v>
      </c>
      <c r="U3" s="13">
        <v>2002</v>
      </c>
      <c r="V3" s="13">
        <v>2003</v>
      </c>
      <c r="W3" s="13">
        <v>2004</v>
      </c>
      <c r="X3" s="13">
        <v>2005</v>
      </c>
      <c r="Y3" s="13">
        <v>2006</v>
      </c>
      <c r="Z3" s="13">
        <v>2007</v>
      </c>
      <c r="AA3" s="13">
        <v>2008</v>
      </c>
      <c r="AB3" s="13">
        <v>2009</v>
      </c>
      <c r="AC3" s="13">
        <v>2010</v>
      </c>
      <c r="AD3" s="13">
        <v>2011</v>
      </c>
      <c r="AE3" s="13">
        <v>2012</v>
      </c>
      <c r="AF3" s="13">
        <v>2013</v>
      </c>
      <c r="AG3" s="13" t="s">
        <v>16</v>
      </c>
    </row>
    <row r="4" spans="1:33" ht="12.75" customHeight="1">
      <c r="A4" s="10" t="s">
        <v>0</v>
      </c>
      <c r="B4" s="2" t="s">
        <v>79</v>
      </c>
      <c r="C4" s="281">
        <v>1985</v>
      </c>
      <c r="D4" s="171">
        <v>0</v>
      </c>
      <c r="E4" s="171">
        <v>0</v>
      </c>
      <c r="F4" s="171">
        <v>0</v>
      </c>
      <c r="G4" s="171">
        <v>0</v>
      </c>
      <c r="H4" s="171">
        <v>1</v>
      </c>
      <c r="I4" s="171">
        <v>0</v>
      </c>
      <c r="J4" s="171">
        <v>0</v>
      </c>
      <c r="K4" s="171">
        <v>0</v>
      </c>
      <c r="L4" s="171">
        <v>0</v>
      </c>
      <c r="M4" s="171">
        <v>0</v>
      </c>
      <c r="N4" s="171">
        <v>0</v>
      </c>
      <c r="O4" s="171">
        <v>0</v>
      </c>
      <c r="P4" s="171">
        <v>0</v>
      </c>
      <c r="Q4" s="171">
        <v>0</v>
      </c>
      <c r="R4" s="171">
        <v>0</v>
      </c>
      <c r="S4" s="171">
        <v>0</v>
      </c>
      <c r="T4" s="171">
        <v>0</v>
      </c>
      <c r="U4" s="171">
        <v>0</v>
      </c>
      <c r="V4" s="171">
        <v>0</v>
      </c>
      <c r="W4" s="171">
        <v>0</v>
      </c>
      <c r="X4" s="171">
        <v>0</v>
      </c>
      <c r="Y4" s="171">
        <v>0</v>
      </c>
      <c r="Z4" s="171">
        <v>0</v>
      </c>
      <c r="AA4" s="171">
        <v>0</v>
      </c>
      <c r="AB4" s="171">
        <v>0</v>
      </c>
      <c r="AC4" s="171">
        <v>0</v>
      </c>
      <c r="AD4" s="171">
        <v>0</v>
      </c>
      <c r="AE4" s="171">
        <v>0</v>
      </c>
      <c r="AF4" s="171">
        <v>0</v>
      </c>
      <c r="AG4" s="171">
        <f>SUM(D4:AF4)</f>
        <v>1</v>
      </c>
    </row>
    <row r="5" spans="2:33" ht="12.75" customHeight="1">
      <c r="B5" s="2"/>
      <c r="C5" s="281">
        <v>1986</v>
      </c>
      <c r="D5" s="395" t="s">
        <v>168</v>
      </c>
      <c r="E5" s="171">
        <v>17</v>
      </c>
      <c r="F5" s="171">
        <v>0</v>
      </c>
      <c r="G5" s="171">
        <v>0</v>
      </c>
      <c r="H5" s="171">
        <v>6</v>
      </c>
      <c r="I5" s="171">
        <v>0</v>
      </c>
      <c r="J5" s="171">
        <v>0</v>
      </c>
      <c r="K5" s="171">
        <v>0</v>
      </c>
      <c r="L5" s="171">
        <v>0</v>
      </c>
      <c r="M5" s="171">
        <v>0</v>
      </c>
      <c r="N5" s="171">
        <v>0</v>
      </c>
      <c r="O5" s="171">
        <v>0</v>
      </c>
      <c r="P5" s="171">
        <v>0</v>
      </c>
      <c r="Q5" s="171">
        <v>0</v>
      </c>
      <c r="R5" s="171">
        <v>0</v>
      </c>
      <c r="S5" s="171">
        <v>0</v>
      </c>
      <c r="T5" s="171">
        <v>0</v>
      </c>
      <c r="U5" s="171">
        <v>0</v>
      </c>
      <c r="V5" s="171">
        <v>0</v>
      </c>
      <c r="W5" s="171">
        <v>0</v>
      </c>
      <c r="X5" s="171">
        <v>0</v>
      </c>
      <c r="Y5" s="171">
        <v>0</v>
      </c>
      <c r="Z5" s="171">
        <v>0</v>
      </c>
      <c r="AA5" s="171">
        <v>0</v>
      </c>
      <c r="AB5" s="171">
        <v>0</v>
      </c>
      <c r="AC5" s="171">
        <v>0</v>
      </c>
      <c r="AD5" s="171">
        <v>0</v>
      </c>
      <c r="AE5" s="171">
        <v>0</v>
      </c>
      <c r="AF5" s="171">
        <v>0</v>
      </c>
      <c r="AG5" s="171">
        <f aca="true" t="shared" si="0" ref="AG5:AG68">SUM(D5:AF5)</f>
        <v>23</v>
      </c>
    </row>
    <row r="6" spans="2:33" ht="12.75" customHeight="1">
      <c r="B6" s="2"/>
      <c r="C6" s="281">
        <v>1987</v>
      </c>
      <c r="D6" s="395" t="s">
        <v>168</v>
      </c>
      <c r="E6" s="395" t="s">
        <v>168</v>
      </c>
      <c r="F6" s="171">
        <v>36</v>
      </c>
      <c r="G6" s="171">
        <v>0</v>
      </c>
      <c r="H6" s="171">
        <v>7</v>
      </c>
      <c r="I6" s="171">
        <v>0</v>
      </c>
      <c r="J6" s="171">
        <v>0</v>
      </c>
      <c r="K6" s="171">
        <v>1</v>
      </c>
      <c r="L6" s="171">
        <v>1</v>
      </c>
      <c r="M6" s="171">
        <v>0</v>
      </c>
      <c r="N6" s="171">
        <v>0</v>
      </c>
      <c r="O6" s="171">
        <v>0</v>
      </c>
      <c r="P6" s="171">
        <v>0</v>
      </c>
      <c r="Q6" s="171">
        <v>0</v>
      </c>
      <c r="R6" s="171">
        <v>0</v>
      </c>
      <c r="S6" s="171">
        <v>0</v>
      </c>
      <c r="T6" s="171">
        <v>0</v>
      </c>
      <c r="U6" s="171">
        <v>0</v>
      </c>
      <c r="V6" s="171">
        <v>0</v>
      </c>
      <c r="W6" s="171">
        <v>0</v>
      </c>
      <c r="X6" s="171">
        <v>0</v>
      </c>
      <c r="Y6" s="171">
        <v>0</v>
      </c>
      <c r="Z6" s="171">
        <v>0</v>
      </c>
      <c r="AA6" s="171">
        <v>0</v>
      </c>
      <c r="AB6" s="171">
        <v>0</v>
      </c>
      <c r="AC6" s="171">
        <v>0</v>
      </c>
      <c r="AD6" s="171">
        <v>0</v>
      </c>
      <c r="AE6" s="171">
        <v>0</v>
      </c>
      <c r="AF6" s="171">
        <v>0</v>
      </c>
      <c r="AG6" s="171">
        <f t="shared" si="0"/>
        <v>45</v>
      </c>
    </row>
    <row r="7" spans="2:33" ht="12.75" customHeight="1">
      <c r="B7" s="2"/>
      <c r="C7" s="281">
        <v>1988</v>
      </c>
      <c r="D7" s="395" t="s">
        <v>168</v>
      </c>
      <c r="E7" s="395" t="s">
        <v>168</v>
      </c>
      <c r="F7" s="395" t="s">
        <v>168</v>
      </c>
      <c r="G7" s="171">
        <v>17</v>
      </c>
      <c r="H7" s="171">
        <v>9</v>
      </c>
      <c r="I7" s="171">
        <v>0</v>
      </c>
      <c r="J7" s="171">
        <v>0</v>
      </c>
      <c r="K7" s="171">
        <v>0</v>
      </c>
      <c r="L7" s="171">
        <v>0</v>
      </c>
      <c r="M7" s="171">
        <v>0</v>
      </c>
      <c r="N7" s="171">
        <v>0</v>
      </c>
      <c r="O7" s="171">
        <v>1</v>
      </c>
      <c r="P7" s="171">
        <v>0</v>
      </c>
      <c r="Q7" s="171">
        <v>0</v>
      </c>
      <c r="R7" s="171">
        <v>0</v>
      </c>
      <c r="S7" s="171">
        <v>0</v>
      </c>
      <c r="T7" s="171">
        <v>0</v>
      </c>
      <c r="U7" s="171">
        <v>0</v>
      </c>
      <c r="V7" s="171">
        <v>0</v>
      </c>
      <c r="W7" s="171">
        <v>0</v>
      </c>
      <c r="X7" s="171">
        <v>0</v>
      </c>
      <c r="Y7" s="171">
        <v>0</v>
      </c>
      <c r="Z7" s="171">
        <v>0</v>
      </c>
      <c r="AA7" s="171">
        <v>0</v>
      </c>
      <c r="AB7" s="171">
        <v>0</v>
      </c>
      <c r="AC7" s="171">
        <v>0</v>
      </c>
      <c r="AD7" s="171">
        <v>0</v>
      </c>
      <c r="AE7" s="171">
        <v>0</v>
      </c>
      <c r="AF7" s="171">
        <v>0</v>
      </c>
      <c r="AG7" s="171">
        <f t="shared" si="0"/>
        <v>27</v>
      </c>
    </row>
    <row r="8" spans="2:33" ht="12.75" customHeight="1">
      <c r="B8" s="2"/>
      <c r="C8" s="281">
        <v>1989</v>
      </c>
      <c r="D8" s="395" t="s">
        <v>168</v>
      </c>
      <c r="E8" s="395" t="s">
        <v>168</v>
      </c>
      <c r="F8" s="395" t="s">
        <v>168</v>
      </c>
      <c r="G8" s="395" t="s">
        <v>168</v>
      </c>
      <c r="H8" s="171">
        <v>24</v>
      </c>
      <c r="I8" s="171">
        <v>2</v>
      </c>
      <c r="J8" s="171">
        <v>0</v>
      </c>
      <c r="K8" s="171">
        <v>1</v>
      </c>
      <c r="L8" s="171">
        <v>0</v>
      </c>
      <c r="M8" s="171">
        <v>0</v>
      </c>
      <c r="N8" s="171">
        <v>0</v>
      </c>
      <c r="O8" s="171">
        <v>0</v>
      </c>
      <c r="P8" s="171">
        <v>0</v>
      </c>
      <c r="Q8" s="171">
        <v>0</v>
      </c>
      <c r="R8" s="171">
        <v>0</v>
      </c>
      <c r="S8" s="171">
        <v>0</v>
      </c>
      <c r="T8" s="171">
        <v>0</v>
      </c>
      <c r="U8" s="171">
        <v>0</v>
      </c>
      <c r="V8" s="171">
        <v>0</v>
      </c>
      <c r="W8" s="171">
        <v>0</v>
      </c>
      <c r="X8" s="171">
        <v>0</v>
      </c>
      <c r="Y8" s="171">
        <v>0</v>
      </c>
      <c r="Z8" s="171">
        <v>0</v>
      </c>
      <c r="AA8" s="171">
        <v>0</v>
      </c>
      <c r="AB8" s="171">
        <v>0</v>
      </c>
      <c r="AC8" s="171">
        <v>0</v>
      </c>
      <c r="AD8" s="171">
        <v>0</v>
      </c>
      <c r="AE8" s="171">
        <v>0</v>
      </c>
      <c r="AF8" s="171">
        <v>0</v>
      </c>
      <c r="AG8" s="171">
        <f t="shared" si="0"/>
        <v>27</v>
      </c>
    </row>
    <row r="9" spans="2:33" ht="12.75" customHeight="1">
      <c r="B9" s="2"/>
      <c r="C9" s="281">
        <v>1990</v>
      </c>
      <c r="D9" s="395" t="s">
        <v>168</v>
      </c>
      <c r="E9" s="395" t="s">
        <v>168</v>
      </c>
      <c r="F9" s="395" t="s">
        <v>168</v>
      </c>
      <c r="G9" s="395" t="s">
        <v>168</v>
      </c>
      <c r="H9" s="395" t="s">
        <v>168</v>
      </c>
      <c r="I9" s="171">
        <v>36</v>
      </c>
      <c r="J9" s="171">
        <v>5</v>
      </c>
      <c r="K9" s="171">
        <v>0</v>
      </c>
      <c r="L9" s="171">
        <v>0</v>
      </c>
      <c r="M9" s="171">
        <v>0</v>
      </c>
      <c r="N9" s="171">
        <v>0</v>
      </c>
      <c r="O9" s="171">
        <v>0</v>
      </c>
      <c r="P9" s="171">
        <v>0</v>
      </c>
      <c r="Q9" s="171">
        <v>0</v>
      </c>
      <c r="R9" s="171">
        <v>0</v>
      </c>
      <c r="S9" s="171">
        <v>0</v>
      </c>
      <c r="T9" s="171">
        <v>0</v>
      </c>
      <c r="U9" s="171">
        <v>0</v>
      </c>
      <c r="V9" s="171">
        <v>0</v>
      </c>
      <c r="W9" s="171">
        <v>0</v>
      </c>
      <c r="X9" s="171">
        <v>0</v>
      </c>
      <c r="Y9" s="171">
        <v>0</v>
      </c>
      <c r="Z9" s="171">
        <v>0</v>
      </c>
      <c r="AA9" s="171">
        <v>0</v>
      </c>
      <c r="AB9" s="171">
        <v>0</v>
      </c>
      <c r="AC9" s="171">
        <v>0</v>
      </c>
      <c r="AD9" s="171">
        <v>0</v>
      </c>
      <c r="AE9" s="171">
        <v>0</v>
      </c>
      <c r="AF9" s="171">
        <v>0</v>
      </c>
      <c r="AG9" s="171">
        <f t="shared" si="0"/>
        <v>41</v>
      </c>
    </row>
    <row r="10" spans="2:33" ht="12.75" customHeight="1">
      <c r="B10" s="2"/>
      <c r="C10" s="281">
        <v>1991</v>
      </c>
      <c r="D10" s="395" t="s">
        <v>168</v>
      </c>
      <c r="E10" s="395" t="s">
        <v>168</v>
      </c>
      <c r="F10" s="395" t="s">
        <v>168</v>
      </c>
      <c r="G10" s="395" t="s">
        <v>168</v>
      </c>
      <c r="H10" s="395" t="s">
        <v>168</v>
      </c>
      <c r="I10" s="395" t="s">
        <v>168</v>
      </c>
      <c r="J10" s="171">
        <v>64</v>
      </c>
      <c r="K10" s="171">
        <v>4</v>
      </c>
      <c r="L10" s="171">
        <v>1</v>
      </c>
      <c r="M10" s="171">
        <v>1</v>
      </c>
      <c r="N10" s="171">
        <v>0</v>
      </c>
      <c r="O10" s="171">
        <v>0</v>
      </c>
      <c r="P10" s="171">
        <v>0</v>
      </c>
      <c r="Q10" s="171">
        <v>0</v>
      </c>
      <c r="R10" s="171">
        <v>0</v>
      </c>
      <c r="S10" s="171">
        <v>0</v>
      </c>
      <c r="T10" s="171">
        <v>0</v>
      </c>
      <c r="U10" s="171">
        <v>0</v>
      </c>
      <c r="V10" s="171">
        <v>0</v>
      </c>
      <c r="W10" s="171">
        <v>0</v>
      </c>
      <c r="X10" s="171">
        <v>0</v>
      </c>
      <c r="Y10" s="171">
        <v>0</v>
      </c>
      <c r="Z10" s="171">
        <v>0</v>
      </c>
      <c r="AA10" s="171">
        <v>0</v>
      </c>
      <c r="AB10" s="171">
        <v>0</v>
      </c>
      <c r="AC10" s="171">
        <v>0</v>
      </c>
      <c r="AD10" s="171">
        <v>0</v>
      </c>
      <c r="AE10" s="171">
        <v>0</v>
      </c>
      <c r="AF10" s="171">
        <v>0</v>
      </c>
      <c r="AG10" s="171">
        <f t="shared" si="0"/>
        <v>70</v>
      </c>
    </row>
    <row r="11" spans="2:33" ht="12.75" customHeight="1">
      <c r="B11" s="2"/>
      <c r="C11" s="281">
        <v>1992</v>
      </c>
      <c r="D11" s="395" t="s">
        <v>168</v>
      </c>
      <c r="E11" s="395" t="s">
        <v>168</v>
      </c>
      <c r="F11" s="395" t="s">
        <v>168</v>
      </c>
      <c r="G11" s="395" t="s">
        <v>168</v>
      </c>
      <c r="H11" s="395" t="s">
        <v>168</v>
      </c>
      <c r="I11" s="395" t="s">
        <v>168</v>
      </c>
      <c r="J11" s="395" t="s">
        <v>168</v>
      </c>
      <c r="K11" s="171">
        <v>118</v>
      </c>
      <c r="L11" s="171">
        <v>3</v>
      </c>
      <c r="M11" s="171">
        <v>0</v>
      </c>
      <c r="N11" s="171">
        <v>0</v>
      </c>
      <c r="O11" s="171">
        <v>0</v>
      </c>
      <c r="P11" s="171">
        <v>0</v>
      </c>
      <c r="Q11" s="171">
        <v>0</v>
      </c>
      <c r="R11" s="171">
        <v>0</v>
      </c>
      <c r="S11" s="171">
        <v>0</v>
      </c>
      <c r="T11" s="171">
        <v>0</v>
      </c>
      <c r="U11" s="171">
        <v>0</v>
      </c>
      <c r="V11" s="171">
        <v>0</v>
      </c>
      <c r="W11" s="171">
        <v>0</v>
      </c>
      <c r="X11" s="171">
        <v>0</v>
      </c>
      <c r="Y11" s="171">
        <v>0</v>
      </c>
      <c r="Z11" s="171">
        <v>0</v>
      </c>
      <c r="AA11" s="171">
        <v>0</v>
      </c>
      <c r="AB11" s="171">
        <v>0</v>
      </c>
      <c r="AC11" s="171">
        <v>0</v>
      </c>
      <c r="AD11" s="171">
        <v>0</v>
      </c>
      <c r="AE11" s="171">
        <v>0</v>
      </c>
      <c r="AF11" s="171">
        <v>0</v>
      </c>
      <c r="AG11" s="171">
        <f t="shared" si="0"/>
        <v>121</v>
      </c>
    </row>
    <row r="12" spans="2:33" ht="12.75" customHeight="1">
      <c r="B12" s="2"/>
      <c r="C12" s="281">
        <v>1993</v>
      </c>
      <c r="D12" s="395" t="s">
        <v>168</v>
      </c>
      <c r="E12" s="395" t="s">
        <v>168</v>
      </c>
      <c r="F12" s="395" t="s">
        <v>168</v>
      </c>
      <c r="G12" s="395" t="s">
        <v>168</v>
      </c>
      <c r="H12" s="395" t="s">
        <v>168</v>
      </c>
      <c r="I12" s="395" t="s">
        <v>168</v>
      </c>
      <c r="J12" s="395" t="s">
        <v>168</v>
      </c>
      <c r="K12" s="395" t="s">
        <v>168</v>
      </c>
      <c r="L12" s="171">
        <v>119</v>
      </c>
      <c r="M12" s="171">
        <v>5</v>
      </c>
      <c r="N12" s="171">
        <v>0</v>
      </c>
      <c r="O12" s="171">
        <v>1</v>
      </c>
      <c r="P12" s="171">
        <v>0</v>
      </c>
      <c r="Q12" s="171">
        <v>0</v>
      </c>
      <c r="R12" s="171">
        <v>0</v>
      </c>
      <c r="S12" s="171">
        <v>0</v>
      </c>
      <c r="T12" s="171">
        <v>0</v>
      </c>
      <c r="U12" s="171">
        <v>0</v>
      </c>
      <c r="V12" s="171">
        <v>0</v>
      </c>
      <c r="W12" s="171">
        <v>0</v>
      </c>
      <c r="X12" s="171">
        <v>0</v>
      </c>
      <c r="Y12" s="171">
        <v>0</v>
      </c>
      <c r="Z12" s="171">
        <v>0</v>
      </c>
      <c r="AA12" s="171">
        <v>0</v>
      </c>
      <c r="AB12" s="171">
        <v>0</v>
      </c>
      <c r="AC12" s="171">
        <v>0</v>
      </c>
      <c r="AD12" s="171">
        <v>0</v>
      </c>
      <c r="AE12" s="171">
        <v>0</v>
      </c>
      <c r="AF12" s="171">
        <v>0</v>
      </c>
      <c r="AG12" s="171">
        <f t="shared" si="0"/>
        <v>125</v>
      </c>
    </row>
    <row r="13" spans="2:33" ht="12.75" customHeight="1">
      <c r="B13" s="2"/>
      <c r="C13" s="281">
        <v>1994</v>
      </c>
      <c r="D13" s="395" t="s">
        <v>168</v>
      </c>
      <c r="E13" s="395" t="s">
        <v>168</v>
      </c>
      <c r="F13" s="395" t="s">
        <v>168</v>
      </c>
      <c r="G13" s="395" t="s">
        <v>168</v>
      </c>
      <c r="H13" s="395" t="s">
        <v>168</v>
      </c>
      <c r="I13" s="395" t="s">
        <v>168</v>
      </c>
      <c r="J13" s="395" t="s">
        <v>168</v>
      </c>
      <c r="K13" s="395" t="s">
        <v>168</v>
      </c>
      <c r="L13" s="395" t="s">
        <v>168</v>
      </c>
      <c r="M13" s="171">
        <v>159</v>
      </c>
      <c r="N13" s="171">
        <v>9</v>
      </c>
      <c r="O13" s="171">
        <v>0</v>
      </c>
      <c r="P13" s="171">
        <v>0</v>
      </c>
      <c r="Q13" s="171">
        <v>0</v>
      </c>
      <c r="R13" s="171">
        <v>0</v>
      </c>
      <c r="S13" s="171">
        <v>0</v>
      </c>
      <c r="T13" s="171">
        <v>0</v>
      </c>
      <c r="U13" s="171">
        <v>0</v>
      </c>
      <c r="V13" s="171">
        <v>0</v>
      </c>
      <c r="W13" s="171">
        <v>0</v>
      </c>
      <c r="X13" s="171">
        <v>0</v>
      </c>
      <c r="Y13" s="171">
        <v>0</v>
      </c>
      <c r="Z13" s="171">
        <v>0</v>
      </c>
      <c r="AA13" s="171">
        <v>0</v>
      </c>
      <c r="AB13" s="171">
        <v>0</v>
      </c>
      <c r="AC13" s="171">
        <v>0</v>
      </c>
      <c r="AD13" s="171">
        <v>0</v>
      </c>
      <c r="AE13" s="171">
        <v>0</v>
      </c>
      <c r="AF13" s="171">
        <v>0</v>
      </c>
      <c r="AG13" s="171">
        <f t="shared" si="0"/>
        <v>168</v>
      </c>
    </row>
    <row r="14" spans="2:33" ht="12.75" customHeight="1">
      <c r="B14" s="2"/>
      <c r="C14" s="281">
        <v>1995</v>
      </c>
      <c r="D14" s="395" t="s">
        <v>168</v>
      </c>
      <c r="E14" s="395" t="s">
        <v>168</v>
      </c>
      <c r="F14" s="395" t="s">
        <v>168</v>
      </c>
      <c r="G14" s="395" t="s">
        <v>168</v>
      </c>
      <c r="H14" s="395" t="s">
        <v>168</v>
      </c>
      <c r="I14" s="395" t="s">
        <v>168</v>
      </c>
      <c r="J14" s="395" t="s">
        <v>168</v>
      </c>
      <c r="K14" s="395" t="s">
        <v>168</v>
      </c>
      <c r="L14" s="395" t="s">
        <v>168</v>
      </c>
      <c r="M14" s="395" t="s">
        <v>168</v>
      </c>
      <c r="N14" s="171">
        <v>158</v>
      </c>
      <c r="O14" s="171">
        <v>2</v>
      </c>
      <c r="P14" s="171">
        <v>0</v>
      </c>
      <c r="Q14" s="171">
        <v>1</v>
      </c>
      <c r="R14" s="171">
        <v>0</v>
      </c>
      <c r="S14" s="171">
        <v>0</v>
      </c>
      <c r="T14" s="171">
        <v>0</v>
      </c>
      <c r="U14" s="171">
        <v>0</v>
      </c>
      <c r="V14" s="171">
        <v>0</v>
      </c>
      <c r="W14" s="171">
        <v>0</v>
      </c>
      <c r="X14" s="171">
        <v>0</v>
      </c>
      <c r="Y14" s="171">
        <v>0</v>
      </c>
      <c r="Z14" s="171">
        <v>0</v>
      </c>
      <c r="AA14" s="171">
        <v>0</v>
      </c>
      <c r="AB14" s="171">
        <v>0</v>
      </c>
      <c r="AC14" s="171">
        <v>0</v>
      </c>
      <c r="AD14" s="171">
        <v>0</v>
      </c>
      <c r="AE14" s="171">
        <v>0</v>
      </c>
      <c r="AF14" s="171">
        <v>0</v>
      </c>
      <c r="AG14" s="171">
        <f t="shared" si="0"/>
        <v>161</v>
      </c>
    </row>
    <row r="15" spans="2:33" ht="12.75" customHeight="1">
      <c r="B15" s="2"/>
      <c r="C15" s="281">
        <v>1996</v>
      </c>
      <c r="D15" s="395" t="s">
        <v>168</v>
      </c>
      <c r="E15" s="395" t="s">
        <v>168</v>
      </c>
      <c r="F15" s="395" t="s">
        <v>168</v>
      </c>
      <c r="G15" s="395" t="s">
        <v>168</v>
      </c>
      <c r="H15" s="395" t="s">
        <v>168</v>
      </c>
      <c r="I15" s="395" t="s">
        <v>168</v>
      </c>
      <c r="J15" s="395" t="s">
        <v>168</v>
      </c>
      <c r="K15" s="395" t="s">
        <v>168</v>
      </c>
      <c r="L15" s="395" t="s">
        <v>168</v>
      </c>
      <c r="M15" s="395" t="s">
        <v>168</v>
      </c>
      <c r="N15" s="395" t="s">
        <v>168</v>
      </c>
      <c r="O15" s="171">
        <v>228</v>
      </c>
      <c r="P15" s="171">
        <v>5</v>
      </c>
      <c r="Q15" s="171">
        <v>1</v>
      </c>
      <c r="R15" s="171">
        <v>0</v>
      </c>
      <c r="S15" s="171">
        <v>0</v>
      </c>
      <c r="T15" s="171">
        <v>0</v>
      </c>
      <c r="U15" s="171">
        <v>0</v>
      </c>
      <c r="V15" s="171">
        <v>0</v>
      </c>
      <c r="W15" s="171">
        <v>0</v>
      </c>
      <c r="X15" s="171">
        <v>0</v>
      </c>
      <c r="Y15" s="171">
        <v>0</v>
      </c>
      <c r="Z15" s="171">
        <v>0</v>
      </c>
      <c r="AA15" s="171">
        <v>0</v>
      </c>
      <c r="AB15" s="171">
        <v>0</v>
      </c>
      <c r="AC15" s="171">
        <v>0</v>
      </c>
      <c r="AD15" s="171">
        <v>0</v>
      </c>
      <c r="AE15" s="171">
        <v>0</v>
      </c>
      <c r="AF15" s="171">
        <v>0</v>
      </c>
      <c r="AG15" s="171">
        <f t="shared" si="0"/>
        <v>234</v>
      </c>
    </row>
    <row r="16" spans="2:33" ht="12.75" customHeight="1">
      <c r="B16" s="2"/>
      <c r="C16" s="281">
        <v>1997</v>
      </c>
      <c r="D16" s="395" t="s">
        <v>168</v>
      </c>
      <c r="E16" s="395" t="s">
        <v>168</v>
      </c>
      <c r="F16" s="395" t="s">
        <v>168</v>
      </c>
      <c r="G16" s="395" t="s">
        <v>168</v>
      </c>
      <c r="H16" s="395" t="s">
        <v>168</v>
      </c>
      <c r="I16" s="395" t="s">
        <v>168</v>
      </c>
      <c r="J16" s="395" t="s">
        <v>168</v>
      </c>
      <c r="K16" s="395" t="s">
        <v>168</v>
      </c>
      <c r="L16" s="395" t="s">
        <v>168</v>
      </c>
      <c r="M16" s="395" t="s">
        <v>168</v>
      </c>
      <c r="N16" s="395" t="s">
        <v>168</v>
      </c>
      <c r="O16" s="395" t="s">
        <v>168</v>
      </c>
      <c r="P16" s="171">
        <v>262</v>
      </c>
      <c r="Q16" s="171">
        <v>10</v>
      </c>
      <c r="R16" s="171">
        <v>0</v>
      </c>
      <c r="S16" s="171">
        <v>0</v>
      </c>
      <c r="T16" s="171">
        <v>0</v>
      </c>
      <c r="U16" s="171">
        <v>1</v>
      </c>
      <c r="V16" s="171">
        <v>0</v>
      </c>
      <c r="W16" s="171">
        <v>0</v>
      </c>
      <c r="X16" s="171">
        <v>0</v>
      </c>
      <c r="Y16" s="171">
        <v>0</v>
      </c>
      <c r="Z16" s="171">
        <v>0</v>
      </c>
      <c r="AA16" s="171">
        <v>0</v>
      </c>
      <c r="AB16" s="171">
        <v>0</v>
      </c>
      <c r="AC16" s="171">
        <v>0</v>
      </c>
      <c r="AD16" s="171">
        <v>0</v>
      </c>
      <c r="AE16" s="171">
        <v>0</v>
      </c>
      <c r="AF16" s="171">
        <v>0</v>
      </c>
      <c r="AG16" s="171">
        <f t="shared" si="0"/>
        <v>273</v>
      </c>
    </row>
    <row r="17" spans="2:33" ht="12.75" customHeight="1">
      <c r="B17" s="2"/>
      <c r="C17" s="281">
        <v>1998</v>
      </c>
      <c r="D17" s="395" t="s">
        <v>168</v>
      </c>
      <c r="E17" s="395" t="s">
        <v>168</v>
      </c>
      <c r="F17" s="395" t="s">
        <v>168</v>
      </c>
      <c r="G17" s="395" t="s">
        <v>168</v>
      </c>
      <c r="H17" s="395" t="s">
        <v>168</v>
      </c>
      <c r="I17" s="395" t="s">
        <v>168</v>
      </c>
      <c r="J17" s="395" t="s">
        <v>168</v>
      </c>
      <c r="K17" s="395" t="s">
        <v>168</v>
      </c>
      <c r="L17" s="395" t="s">
        <v>168</v>
      </c>
      <c r="M17" s="395" t="s">
        <v>168</v>
      </c>
      <c r="N17" s="395" t="s">
        <v>168</v>
      </c>
      <c r="O17" s="395" t="s">
        <v>168</v>
      </c>
      <c r="P17" s="395" t="s">
        <v>168</v>
      </c>
      <c r="Q17" s="171">
        <v>291</v>
      </c>
      <c r="R17" s="171">
        <v>25</v>
      </c>
      <c r="S17" s="171">
        <v>0</v>
      </c>
      <c r="T17" s="171">
        <v>0</v>
      </c>
      <c r="U17" s="171">
        <v>0</v>
      </c>
      <c r="V17" s="171">
        <v>0</v>
      </c>
      <c r="W17" s="171">
        <v>0</v>
      </c>
      <c r="X17" s="171">
        <v>0</v>
      </c>
      <c r="Y17" s="171">
        <v>0</v>
      </c>
      <c r="Z17" s="171">
        <v>0</v>
      </c>
      <c r="AA17" s="171">
        <v>0</v>
      </c>
      <c r="AB17" s="171">
        <v>0</v>
      </c>
      <c r="AC17" s="171">
        <v>0</v>
      </c>
      <c r="AD17" s="171">
        <v>0</v>
      </c>
      <c r="AE17" s="171">
        <v>0</v>
      </c>
      <c r="AF17" s="171">
        <v>0</v>
      </c>
      <c r="AG17" s="171">
        <f t="shared" si="0"/>
        <v>316</v>
      </c>
    </row>
    <row r="18" spans="2:33" ht="12.75" customHeight="1">
      <c r="B18" s="2"/>
      <c r="C18" s="281">
        <v>1999</v>
      </c>
      <c r="D18" s="395" t="s">
        <v>168</v>
      </c>
      <c r="E18" s="395" t="s">
        <v>168</v>
      </c>
      <c r="F18" s="395" t="s">
        <v>168</v>
      </c>
      <c r="G18" s="395" t="s">
        <v>168</v>
      </c>
      <c r="H18" s="395" t="s">
        <v>168</v>
      </c>
      <c r="I18" s="395" t="s">
        <v>168</v>
      </c>
      <c r="J18" s="395" t="s">
        <v>168</v>
      </c>
      <c r="K18" s="395" t="s">
        <v>168</v>
      </c>
      <c r="L18" s="395" t="s">
        <v>168</v>
      </c>
      <c r="M18" s="395" t="s">
        <v>168</v>
      </c>
      <c r="N18" s="395" t="s">
        <v>168</v>
      </c>
      <c r="O18" s="395" t="s">
        <v>168</v>
      </c>
      <c r="P18" s="395" t="s">
        <v>168</v>
      </c>
      <c r="Q18" s="395" t="s">
        <v>168</v>
      </c>
      <c r="R18" s="171">
        <v>391</v>
      </c>
      <c r="S18" s="171">
        <v>5</v>
      </c>
      <c r="T18" s="171">
        <v>0</v>
      </c>
      <c r="U18" s="171">
        <v>1</v>
      </c>
      <c r="V18" s="171">
        <v>0</v>
      </c>
      <c r="W18" s="171">
        <v>0</v>
      </c>
      <c r="X18" s="171">
        <v>0</v>
      </c>
      <c r="Y18" s="171">
        <v>0</v>
      </c>
      <c r="Z18" s="171">
        <v>0</v>
      </c>
      <c r="AA18" s="171">
        <v>0</v>
      </c>
      <c r="AB18" s="171">
        <v>0</v>
      </c>
      <c r="AC18" s="171">
        <v>0</v>
      </c>
      <c r="AD18" s="171">
        <v>0</v>
      </c>
      <c r="AE18" s="171">
        <v>0</v>
      </c>
      <c r="AF18" s="171">
        <v>0</v>
      </c>
      <c r="AG18" s="171">
        <f t="shared" si="0"/>
        <v>397</v>
      </c>
    </row>
    <row r="19" spans="2:33" ht="12.75" customHeight="1">
      <c r="B19" s="2"/>
      <c r="C19" s="281">
        <v>2000</v>
      </c>
      <c r="D19" s="395" t="s">
        <v>168</v>
      </c>
      <c r="E19" s="395" t="s">
        <v>168</v>
      </c>
      <c r="F19" s="395" t="s">
        <v>168</v>
      </c>
      <c r="G19" s="395" t="s">
        <v>168</v>
      </c>
      <c r="H19" s="395" t="s">
        <v>168</v>
      </c>
      <c r="I19" s="395" t="s">
        <v>168</v>
      </c>
      <c r="J19" s="395" t="s">
        <v>168</v>
      </c>
      <c r="K19" s="395" t="s">
        <v>168</v>
      </c>
      <c r="L19" s="395" t="s">
        <v>168</v>
      </c>
      <c r="M19" s="395" t="s">
        <v>168</v>
      </c>
      <c r="N19" s="395" t="s">
        <v>168</v>
      </c>
      <c r="O19" s="395" t="s">
        <v>168</v>
      </c>
      <c r="P19" s="395" t="s">
        <v>168</v>
      </c>
      <c r="Q19" s="395" t="s">
        <v>168</v>
      </c>
      <c r="R19" s="395" t="s">
        <v>168</v>
      </c>
      <c r="S19" s="171">
        <v>363</v>
      </c>
      <c r="T19" s="171">
        <v>6</v>
      </c>
      <c r="U19" s="171">
        <v>0</v>
      </c>
      <c r="V19" s="171">
        <v>0</v>
      </c>
      <c r="W19" s="171">
        <v>0</v>
      </c>
      <c r="X19" s="171">
        <v>0</v>
      </c>
      <c r="Y19" s="171">
        <v>0</v>
      </c>
      <c r="Z19" s="171">
        <v>0</v>
      </c>
      <c r="AA19" s="171">
        <v>0</v>
      </c>
      <c r="AB19" s="171">
        <v>0</v>
      </c>
      <c r="AC19" s="171">
        <v>0</v>
      </c>
      <c r="AD19" s="171">
        <v>0</v>
      </c>
      <c r="AE19" s="171">
        <v>0</v>
      </c>
      <c r="AF19" s="171">
        <v>0</v>
      </c>
      <c r="AG19" s="171">
        <f t="shared" si="0"/>
        <v>369</v>
      </c>
    </row>
    <row r="20" spans="2:33" ht="12.75" customHeight="1">
      <c r="B20" s="2"/>
      <c r="C20" s="281">
        <v>2001</v>
      </c>
      <c r="D20" s="395" t="s">
        <v>168</v>
      </c>
      <c r="E20" s="395" t="s">
        <v>168</v>
      </c>
      <c r="F20" s="395" t="s">
        <v>168</v>
      </c>
      <c r="G20" s="395" t="s">
        <v>168</v>
      </c>
      <c r="H20" s="395" t="s">
        <v>168</v>
      </c>
      <c r="I20" s="395" t="s">
        <v>168</v>
      </c>
      <c r="J20" s="395" t="s">
        <v>168</v>
      </c>
      <c r="K20" s="395" t="s">
        <v>168</v>
      </c>
      <c r="L20" s="395" t="s">
        <v>168</v>
      </c>
      <c r="M20" s="395" t="s">
        <v>168</v>
      </c>
      <c r="N20" s="395" t="s">
        <v>168</v>
      </c>
      <c r="O20" s="395" t="s">
        <v>168</v>
      </c>
      <c r="P20" s="395" t="s">
        <v>168</v>
      </c>
      <c r="Q20" s="395" t="s">
        <v>168</v>
      </c>
      <c r="R20" s="395" t="s">
        <v>168</v>
      </c>
      <c r="S20" s="395" t="s">
        <v>168</v>
      </c>
      <c r="T20" s="171">
        <v>519</v>
      </c>
      <c r="U20" s="171">
        <v>11</v>
      </c>
      <c r="V20" s="171">
        <v>0</v>
      </c>
      <c r="W20" s="171">
        <v>0</v>
      </c>
      <c r="X20" s="171">
        <v>0</v>
      </c>
      <c r="Y20" s="171">
        <v>0</v>
      </c>
      <c r="Z20" s="171">
        <v>0</v>
      </c>
      <c r="AA20" s="171">
        <v>0</v>
      </c>
      <c r="AB20" s="171">
        <v>0</v>
      </c>
      <c r="AC20" s="171">
        <v>0</v>
      </c>
      <c r="AD20" s="171">
        <v>0</v>
      </c>
      <c r="AE20" s="171">
        <v>0</v>
      </c>
      <c r="AF20" s="171">
        <v>0</v>
      </c>
      <c r="AG20" s="171">
        <f t="shared" si="0"/>
        <v>530</v>
      </c>
    </row>
    <row r="21" spans="2:33" ht="12.75" customHeight="1">
      <c r="B21" s="2"/>
      <c r="C21" s="281">
        <v>2002</v>
      </c>
      <c r="D21" s="395" t="s">
        <v>168</v>
      </c>
      <c r="E21" s="395" t="s">
        <v>168</v>
      </c>
      <c r="F21" s="395" t="s">
        <v>168</v>
      </c>
      <c r="G21" s="395" t="s">
        <v>168</v>
      </c>
      <c r="H21" s="395" t="s">
        <v>168</v>
      </c>
      <c r="I21" s="395" t="s">
        <v>168</v>
      </c>
      <c r="J21" s="395" t="s">
        <v>168</v>
      </c>
      <c r="K21" s="395" t="s">
        <v>168</v>
      </c>
      <c r="L21" s="395" t="s">
        <v>168</v>
      </c>
      <c r="M21" s="395" t="s">
        <v>168</v>
      </c>
      <c r="N21" s="395" t="s">
        <v>168</v>
      </c>
      <c r="O21" s="395" t="s">
        <v>168</v>
      </c>
      <c r="P21" s="395" t="s">
        <v>168</v>
      </c>
      <c r="Q21" s="395" t="s">
        <v>168</v>
      </c>
      <c r="R21" s="395" t="s">
        <v>168</v>
      </c>
      <c r="S21" s="395" t="s">
        <v>168</v>
      </c>
      <c r="T21" s="395" t="s">
        <v>168</v>
      </c>
      <c r="U21" s="171">
        <v>508</v>
      </c>
      <c r="V21" s="171">
        <v>11</v>
      </c>
      <c r="W21" s="171">
        <v>2</v>
      </c>
      <c r="X21" s="171">
        <v>0</v>
      </c>
      <c r="Y21" s="171">
        <v>0</v>
      </c>
      <c r="Z21" s="171">
        <v>0</v>
      </c>
      <c r="AA21" s="171">
        <v>0</v>
      </c>
      <c r="AB21" s="171">
        <v>0</v>
      </c>
      <c r="AC21" s="171">
        <v>0</v>
      </c>
      <c r="AD21" s="171">
        <v>0</v>
      </c>
      <c r="AE21" s="171">
        <v>0</v>
      </c>
      <c r="AF21" s="171">
        <v>0</v>
      </c>
      <c r="AG21" s="171">
        <f t="shared" si="0"/>
        <v>521</v>
      </c>
    </row>
    <row r="22" spans="2:33" ht="12.75" customHeight="1">
      <c r="B22" s="2"/>
      <c r="C22" s="281">
        <v>2003</v>
      </c>
      <c r="D22" s="395" t="s">
        <v>168</v>
      </c>
      <c r="E22" s="395" t="s">
        <v>168</v>
      </c>
      <c r="F22" s="395" t="s">
        <v>168</v>
      </c>
      <c r="G22" s="395" t="s">
        <v>168</v>
      </c>
      <c r="H22" s="395" t="s">
        <v>168</v>
      </c>
      <c r="I22" s="395" t="s">
        <v>168</v>
      </c>
      <c r="J22" s="395" t="s">
        <v>168</v>
      </c>
      <c r="K22" s="395" t="s">
        <v>168</v>
      </c>
      <c r="L22" s="395" t="s">
        <v>168</v>
      </c>
      <c r="M22" s="395" t="s">
        <v>168</v>
      </c>
      <c r="N22" s="395" t="s">
        <v>168</v>
      </c>
      <c r="O22" s="395" t="s">
        <v>168</v>
      </c>
      <c r="P22" s="395" t="s">
        <v>168</v>
      </c>
      <c r="Q22" s="395" t="s">
        <v>168</v>
      </c>
      <c r="R22" s="395" t="s">
        <v>168</v>
      </c>
      <c r="S22" s="395" t="s">
        <v>168</v>
      </c>
      <c r="T22" s="395" t="s">
        <v>168</v>
      </c>
      <c r="U22" s="395" t="s">
        <v>168</v>
      </c>
      <c r="V22" s="171">
        <v>546</v>
      </c>
      <c r="W22" s="171">
        <v>10</v>
      </c>
      <c r="X22" s="171">
        <v>0</v>
      </c>
      <c r="Y22" s="171">
        <v>0</v>
      </c>
      <c r="Z22" s="171">
        <v>0</v>
      </c>
      <c r="AA22" s="171">
        <v>0</v>
      </c>
      <c r="AB22" s="171">
        <v>0</v>
      </c>
      <c r="AC22" s="171">
        <v>0</v>
      </c>
      <c r="AD22" s="171">
        <v>0</v>
      </c>
      <c r="AE22" s="171">
        <v>0</v>
      </c>
      <c r="AF22" s="171">
        <v>0</v>
      </c>
      <c r="AG22" s="171">
        <f t="shared" si="0"/>
        <v>556</v>
      </c>
    </row>
    <row r="23" spans="2:33" ht="12.75" customHeight="1">
      <c r="B23" s="2"/>
      <c r="C23" s="281">
        <v>2004</v>
      </c>
      <c r="D23" s="395" t="s">
        <v>168</v>
      </c>
      <c r="E23" s="395" t="s">
        <v>168</v>
      </c>
      <c r="F23" s="395" t="s">
        <v>168</v>
      </c>
      <c r="G23" s="395" t="s">
        <v>168</v>
      </c>
      <c r="H23" s="395" t="s">
        <v>168</v>
      </c>
      <c r="I23" s="395" t="s">
        <v>168</v>
      </c>
      <c r="J23" s="395" t="s">
        <v>168</v>
      </c>
      <c r="K23" s="395" t="s">
        <v>168</v>
      </c>
      <c r="L23" s="395" t="s">
        <v>168</v>
      </c>
      <c r="M23" s="395" t="s">
        <v>168</v>
      </c>
      <c r="N23" s="395" t="s">
        <v>168</v>
      </c>
      <c r="O23" s="395" t="s">
        <v>168</v>
      </c>
      <c r="P23" s="395" t="s">
        <v>168</v>
      </c>
      <c r="Q23" s="395" t="s">
        <v>168</v>
      </c>
      <c r="R23" s="395" t="s">
        <v>168</v>
      </c>
      <c r="S23" s="395" t="s">
        <v>168</v>
      </c>
      <c r="T23" s="395" t="s">
        <v>168</v>
      </c>
      <c r="U23" s="395" t="s">
        <v>168</v>
      </c>
      <c r="V23" s="395" t="s">
        <v>168</v>
      </c>
      <c r="W23" s="171">
        <v>668</v>
      </c>
      <c r="X23" s="171">
        <v>10</v>
      </c>
      <c r="Y23" s="171">
        <v>0</v>
      </c>
      <c r="Z23" s="171">
        <v>0</v>
      </c>
      <c r="AA23" s="171">
        <v>0</v>
      </c>
      <c r="AB23" s="171">
        <v>0</v>
      </c>
      <c r="AC23" s="171">
        <v>0</v>
      </c>
      <c r="AD23" s="171">
        <v>0</v>
      </c>
      <c r="AE23" s="171">
        <v>0</v>
      </c>
      <c r="AF23" s="171">
        <v>0</v>
      </c>
      <c r="AG23" s="171">
        <f t="shared" si="0"/>
        <v>678</v>
      </c>
    </row>
    <row r="24" spans="2:33" ht="12.75" customHeight="1">
      <c r="B24" s="2"/>
      <c r="C24" s="281">
        <v>2005</v>
      </c>
      <c r="D24" s="395" t="s">
        <v>168</v>
      </c>
      <c r="E24" s="395" t="s">
        <v>168</v>
      </c>
      <c r="F24" s="395" t="s">
        <v>168</v>
      </c>
      <c r="G24" s="395" t="s">
        <v>168</v>
      </c>
      <c r="H24" s="395" t="s">
        <v>168</v>
      </c>
      <c r="I24" s="395" t="s">
        <v>168</v>
      </c>
      <c r="J24" s="395" t="s">
        <v>168</v>
      </c>
      <c r="K24" s="395" t="s">
        <v>168</v>
      </c>
      <c r="L24" s="395" t="s">
        <v>168</v>
      </c>
      <c r="M24" s="395" t="s">
        <v>168</v>
      </c>
      <c r="N24" s="395" t="s">
        <v>168</v>
      </c>
      <c r="O24" s="395" t="s">
        <v>168</v>
      </c>
      <c r="P24" s="395" t="s">
        <v>168</v>
      </c>
      <c r="Q24" s="395" t="s">
        <v>168</v>
      </c>
      <c r="R24" s="395" t="s">
        <v>168</v>
      </c>
      <c r="S24" s="395" t="s">
        <v>168</v>
      </c>
      <c r="T24" s="395" t="s">
        <v>168</v>
      </c>
      <c r="U24" s="395" t="s">
        <v>168</v>
      </c>
      <c r="V24" s="395" t="s">
        <v>168</v>
      </c>
      <c r="W24" s="395" t="s">
        <v>168</v>
      </c>
      <c r="X24" s="171">
        <v>731</v>
      </c>
      <c r="Y24" s="171">
        <v>22</v>
      </c>
      <c r="Z24" s="171">
        <v>0</v>
      </c>
      <c r="AA24" s="171">
        <v>0</v>
      </c>
      <c r="AB24" s="171">
        <v>0</v>
      </c>
      <c r="AC24" s="171">
        <v>0</v>
      </c>
      <c r="AD24" s="171">
        <v>0</v>
      </c>
      <c r="AE24" s="171">
        <v>0</v>
      </c>
      <c r="AF24" s="171">
        <v>0</v>
      </c>
      <c r="AG24" s="171">
        <f t="shared" si="0"/>
        <v>753</v>
      </c>
    </row>
    <row r="25" spans="2:33" ht="12.75" customHeight="1">
      <c r="B25" s="2"/>
      <c r="C25" s="281">
        <v>2006</v>
      </c>
      <c r="D25" s="395" t="s">
        <v>168</v>
      </c>
      <c r="E25" s="395" t="s">
        <v>168</v>
      </c>
      <c r="F25" s="395" t="s">
        <v>168</v>
      </c>
      <c r="G25" s="395" t="s">
        <v>168</v>
      </c>
      <c r="H25" s="395" t="s">
        <v>168</v>
      </c>
      <c r="I25" s="395" t="s">
        <v>168</v>
      </c>
      <c r="J25" s="395" t="s">
        <v>168</v>
      </c>
      <c r="K25" s="395" t="s">
        <v>168</v>
      </c>
      <c r="L25" s="395" t="s">
        <v>168</v>
      </c>
      <c r="M25" s="395" t="s">
        <v>168</v>
      </c>
      <c r="N25" s="395" t="s">
        <v>168</v>
      </c>
      <c r="O25" s="395" t="s">
        <v>168</v>
      </c>
      <c r="P25" s="395" t="s">
        <v>168</v>
      </c>
      <c r="Q25" s="395" t="s">
        <v>168</v>
      </c>
      <c r="R25" s="395" t="s">
        <v>168</v>
      </c>
      <c r="S25" s="395" t="s">
        <v>168</v>
      </c>
      <c r="T25" s="395" t="s">
        <v>168</v>
      </c>
      <c r="U25" s="395" t="s">
        <v>168</v>
      </c>
      <c r="V25" s="395" t="s">
        <v>168</v>
      </c>
      <c r="W25" s="395" t="s">
        <v>168</v>
      </c>
      <c r="X25" s="395" t="s">
        <v>168</v>
      </c>
      <c r="Y25" s="171">
        <v>814</v>
      </c>
      <c r="Z25" s="171">
        <v>13</v>
      </c>
      <c r="AA25" s="171">
        <v>0</v>
      </c>
      <c r="AB25" s="171">
        <v>0</v>
      </c>
      <c r="AC25" s="171">
        <v>0</v>
      </c>
      <c r="AD25" s="171">
        <v>0</v>
      </c>
      <c r="AE25" s="171">
        <v>0</v>
      </c>
      <c r="AF25" s="171">
        <v>0</v>
      </c>
      <c r="AG25" s="171">
        <f t="shared" si="0"/>
        <v>827</v>
      </c>
    </row>
    <row r="26" spans="2:33" ht="12.75" customHeight="1">
      <c r="B26" s="2"/>
      <c r="C26" s="281">
        <v>2007</v>
      </c>
      <c r="D26" s="395" t="s">
        <v>168</v>
      </c>
      <c r="E26" s="395" t="s">
        <v>168</v>
      </c>
      <c r="F26" s="395" t="s">
        <v>168</v>
      </c>
      <c r="G26" s="395" t="s">
        <v>168</v>
      </c>
      <c r="H26" s="395" t="s">
        <v>168</v>
      </c>
      <c r="I26" s="395" t="s">
        <v>168</v>
      </c>
      <c r="J26" s="395" t="s">
        <v>168</v>
      </c>
      <c r="K26" s="395" t="s">
        <v>168</v>
      </c>
      <c r="L26" s="395" t="s">
        <v>168</v>
      </c>
      <c r="M26" s="395" t="s">
        <v>168</v>
      </c>
      <c r="N26" s="395" t="s">
        <v>168</v>
      </c>
      <c r="O26" s="395" t="s">
        <v>168</v>
      </c>
      <c r="P26" s="395" t="s">
        <v>168</v>
      </c>
      <c r="Q26" s="395" t="s">
        <v>168</v>
      </c>
      <c r="R26" s="395" t="s">
        <v>168</v>
      </c>
      <c r="S26" s="395" t="s">
        <v>168</v>
      </c>
      <c r="T26" s="395" t="s">
        <v>168</v>
      </c>
      <c r="U26" s="395" t="s">
        <v>168</v>
      </c>
      <c r="V26" s="395" t="s">
        <v>168</v>
      </c>
      <c r="W26" s="395" t="s">
        <v>168</v>
      </c>
      <c r="X26" s="395" t="s">
        <v>168</v>
      </c>
      <c r="Y26" s="395" t="s">
        <v>168</v>
      </c>
      <c r="Z26" s="171">
        <v>956</v>
      </c>
      <c r="AA26" s="171">
        <v>14</v>
      </c>
      <c r="AB26" s="171">
        <v>0</v>
      </c>
      <c r="AC26" s="171">
        <v>0</v>
      </c>
      <c r="AD26" s="171">
        <v>0</v>
      </c>
      <c r="AE26" s="171">
        <v>0</v>
      </c>
      <c r="AF26" s="171">
        <v>0</v>
      </c>
      <c r="AG26" s="171">
        <f t="shared" si="0"/>
        <v>970</v>
      </c>
    </row>
    <row r="27" spans="2:33" ht="12.75" customHeight="1">
      <c r="B27" s="2"/>
      <c r="C27" s="281">
        <v>2008</v>
      </c>
      <c r="D27" s="395" t="s">
        <v>168</v>
      </c>
      <c r="E27" s="395" t="s">
        <v>168</v>
      </c>
      <c r="F27" s="395" t="s">
        <v>168</v>
      </c>
      <c r="G27" s="395" t="s">
        <v>168</v>
      </c>
      <c r="H27" s="395" t="s">
        <v>168</v>
      </c>
      <c r="I27" s="395" t="s">
        <v>168</v>
      </c>
      <c r="J27" s="395" t="s">
        <v>168</v>
      </c>
      <c r="K27" s="395" t="s">
        <v>168</v>
      </c>
      <c r="L27" s="395" t="s">
        <v>168</v>
      </c>
      <c r="M27" s="395" t="s">
        <v>168</v>
      </c>
      <c r="N27" s="395" t="s">
        <v>168</v>
      </c>
      <c r="O27" s="395" t="s">
        <v>168</v>
      </c>
      <c r="P27" s="395" t="s">
        <v>168</v>
      </c>
      <c r="Q27" s="395" t="s">
        <v>168</v>
      </c>
      <c r="R27" s="395" t="s">
        <v>168</v>
      </c>
      <c r="S27" s="395" t="s">
        <v>168</v>
      </c>
      <c r="T27" s="395" t="s">
        <v>168</v>
      </c>
      <c r="U27" s="395" t="s">
        <v>168</v>
      </c>
      <c r="V27" s="395" t="s">
        <v>168</v>
      </c>
      <c r="W27" s="395" t="s">
        <v>168</v>
      </c>
      <c r="X27" s="395" t="s">
        <v>168</v>
      </c>
      <c r="Y27" s="395" t="s">
        <v>168</v>
      </c>
      <c r="Z27" s="395" t="s">
        <v>168</v>
      </c>
      <c r="AA27" s="171">
        <v>1019</v>
      </c>
      <c r="AB27" s="171">
        <v>16</v>
      </c>
      <c r="AC27" s="171">
        <v>0</v>
      </c>
      <c r="AD27" s="171">
        <v>0</v>
      </c>
      <c r="AE27" s="171">
        <v>0</v>
      </c>
      <c r="AF27" s="171">
        <v>0</v>
      </c>
      <c r="AG27" s="171">
        <f t="shared" si="0"/>
        <v>1035</v>
      </c>
    </row>
    <row r="28" spans="2:33" ht="12.75" customHeight="1">
      <c r="B28" s="2"/>
      <c r="C28" s="281">
        <v>2009</v>
      </c>
      <c r="D28" s="395" t="s">
        <v>168</v>
      </c>
      <c r="E28" s="395" t="s">
        <v>168</v>
      </c>
      <c r="F28" s="395" t="s">
        <v>168</v>
      </c>
      <c r="G28" s="395" t="s">
        <v>168</v>
      </c>
      <c r="H28" s="395" t="s">
        <v>168</v>
      </c>
      <c r="I28" s="395" t="s">
        <v>168</v>
      </c>
      <c r="J28" s="395" t="s">
        <v>168</v>
      </c>
      <c r="K28" s="395" t="s">
        <v>168</v>
      </c>
      <c r="L28" s="395" t="s">
        <v>168</v>
      </c>
      <c r="M28" s="395" t="s">
        <v>168</v>
      </c>
      <c r="N28" s="395" t="s">
        <v>168</v>
      </c>
      <c r="O28" s="395" t="s">
        <v>168</v>
      </c>
      <c r="P28" s="395" t="s">
        <v>168</v>
      </c>
      <c r="Q28" s="395" t="s">
        <v>168</v>
      </c>
      <c r="R28" s="395" t="s">
        <v>168</v>
      </c>
      <c r="S28" s="395" t="s">
        <v>168</v>
      </c>
      <c r="T28" s="395" t="s">
        <v>168</v>
      </c>
      <c r="U28" s="395" t="s">
        <v>168</v>
      </c>
      <c r="V28" s="395" t="s">
        <v>168</v>
      </c>
      <c r="W28" s="395" t="s">
        <v>168</v>
      </c>
      <c r="X28" s="395" t="s">
        <v>168</v>
      </c>
      <c r="Y28" s="395" t="s">
        <v>168</v>
      </c>
      <c r="Z28" s="395" t="s">
        <v>168</v>
      </c>
      <c r="AA28" s="395" t="s">
        <v>168</v>
      </c>
      <c r="AB28" s="171">
        <v>916</v>
      </c>
      <c r="AC28" s="171">
        <v>7</v>
      </c>
      <c r="AD28" s="171">
        <v>0</v>
      </c>
      <c r="AE28" s="171">
        <v>1</v>
      </c>
      <c r="AF28" s="171">
        <v>0</v>
      </c>
      <c r="AG28" s="171">
        <f t="shared" si="0"/>
        <v>924</v>
      </c>
    </row>
    <row r="29" spans="2:33" ht="12.75" customHeight="1">
      <c r="B29" s="2"/>
      <c r="C29" s="281">
        <v>2010</v>
      </c>
      <c r="D29" s="395" t="s">
        <v>168</v>
      </c>
      <c r="E29" s="395" t="s">
        <v>168</v>
      </c>
      <c r="F29" s="395" t="s">
        <v>168</v>
      </c>
      <c r="G29" s="395" t="s">
        <v>168</v>
      </c>
      <c r="H29" s="395" t="s">
        <v>168</v>
      </c>
      <c r="I29" s="395" t="s">
        <v>168</v>
      </c>
      <c r="J29" s="395" t="s">
        <v>168</v>
      </c>
      <c r="K29" s="395" t="s">
        <v>168</v>
      </c>
      <c r="L29" s="395" t="s">
        <v>168</v>
      </c>
      <c r="M29" s="395" t="s">
        <v>168</v>
      </c>
      <c r="N29" s="395" t="s">
        <v>168</v>
      </c>
      <c r="O29" s="395" t="s">
        <v>168</v>
      </c>
      <c r="P29" s="395" t="s">
        <v>168</v>
      </c>
      <c r="Q29" s="395" t="s">
        <v>168</v>
      </c>
      <c r="R29" s="395" t="s">
        <v>168</v>
      </c>
      <c r="S29" s="395" t="s">
        <v>168</v>
      </c>
      <c r="T29" s="395" t="s">
        <v>168</v>
      </c>
      <c r="U29" s="395" t="s">
        <v>168</v>
      </c>
      <c r="V29" s="395" t="s">
        <v>168</v>
      </c>
      <c r="W29" s="395" t="s">
        <v>168</v>
      </c>
      <c r="X29" s="395" t="s">
        <v>168</v>
      </c>
      <c r="Y29" s="395" t="s">
        <v>168</v>
      </c>
      <c r="Z29" s="395" t="s">
        <v>168</v>
      </c>
      <c r="AA29" s="395" t="s">
        <v>168</v>
      </c>
      <c r="AB29" s="395" t="s">
        <v>168</v>
      </c>
      <c r="AC29" s="171">
        <v>990</v>
      </c>
      <c r="AD29" s="171">
        <v>15</v>
      </c>
      <c r="AE29" s="171">
        <v>0</v>
      </c>
      <c r="AF29" s="171">
        <v>0</v>
      </c>
      <c r="AG29" s="171">
        <f t="shared" si="0"/>
        <v>1005</v>
      </c>
    </row>
    <row r="30" spans="2:33" ht="12.75" customHeight="1">
      <c r="B30" s="2"/>
      <c r="C30" s="281">
        <v>2011</v>
      </c>
      <c r="D30" s="395" t="s">
        <v>168</v>
      </c>
      <c r="E30" s="395" t="s">
        <v>168</v>
      </c>
      <c r="F30" s="395" t="s">
        <v>168</v>
      </c>
      <c r="G30" s="395" t="s">
        <v>168</v>
      </c>
      <c r="H30" s="395" t="s">
        <v>168</v>
      </c>
      <c r="I30" s="395" t="s">
        <v>168</v>
      </c>
      <c r="J30" s="395" t="s">
        <v>168</v>
      </c>
      <c r="K30" s="395" t="s">
        <v>168</v>
      </c>
      <c r="L30" s="395" t="s">
        <v>168</v>
      </c>
      <c r="M30" s="395" t="s">
        <v>168</v>
      </c>
      <c r="N30" s="395" t="s">
        <v>168</v>
      </c>
      <c r="O30" s="395" t="s">
        <v>168</v>
      </c>
      <c r="P30" s="395" t="s">
        <v>168</v>
      </c>
      <c r="Q30" s="395" t="s">
        <v>168</v>
      </c>
      <c r="R30" s="395" t="s">
        <v>168</v>
      </c>
      <c r="S30" s="395" t="s">
        <v>168</v>
      </c>
      <c r="T30" s="395" t="s">
        <v>168</v>
      </c>
      <c r="U30" s="395" t="s">
        <v>168</v>
      </c>
      <c r="V30" s="395" t="s">
        <v>168</v>
      </c>
      <c r="W30" s="395" t="s">
        <v>168</v>
      </c>
      <c r="X30" s="395" t="s">
        <v>168</v>
      </c>
      <c r="Y30" s="395" t="s">
        <v>168</v>
      </c>
      <c r="Z30" s="395" t="s">
        <v>168</v>
      </c>
      <c r="AA30" s="395" t="s">
        <v>168</v>
      </c>
      <c r="AB30" s="395" t="s">
        <v>168</v>
      </c>
      <c r="AC30" s="395" t="s">
        <v>168</v>
      </c>
      <c r="AD30" s="171">
        <v>950</v>
      </c>
      <c r="AE30" s="171">
        <v>23</v>
      </c>
      <c r="AF30" s="171">
        <v>0</v>
      </c>
      <c r="AG30" s="171">
        <f t="shared" si="0"/>
        <v>973</v>
      </c>
    </row>
    <row r="31" spans="2:33" ht="12.75" customHeight="1">
      <c r="B31" s="2"/>
      <c r="C31" s="281">
        <v>2012</v>
      </c>
      <c r="D31" s="395" t="s">
        <v>168</v>
      </c>
      <c r="E31" s="395" t="s">
        <v>168</v>
      </c>
      <c r="F31" s="395" t="s">
        <v>168</v>
      </c>
      <c r="G31" s="395" t="s">
        <v>168</v>
      </c>
      <c r="H31" s="395" t="s">
        <v>168</v>
      </c>
      <c r="I31" s="395" t="s">
        <v>168</v>
      </c>
      <c r="J31" s="395" t="s">
        <v>168</v>
      </c>
      <c r="K31" s="395" t="s">
        <v>168</v>
      </c>
      <c r="L31" s="395" t="s">
        <v>168</v>
      </c>
      <c r="M31" s="395" t="s">
        <v>168</v>
      </c>
      <c r="N31" s="395" t="s">
        <v>168</v>
      </c>
      <c r="O31" s="395" t="s">
        <v>168</v>
      </c>
      <c r="P31" s="395" t="s">
        <v>168</v>
      </c>
      <c r="Q31" s="395" t="s">
        <v>168</v>
      </c>
      <c r="R31" s="395" t="s">
        <v>168</v>
      </c>
      <c r="S31" s="395" t="s">
        <v>168</v>
      </c>
      <c r="T31" s="395" t="s">
        <v>168</v>
      </c>
      <c r="U31" s="395" t="s">
        <v>168</v>
      </c>
      <c r="V31" s="395" t="s">
        <v>168</v>
      </c>
      <c r="W31" s="395" t="s">
        <v>168</v>
      </c>
      <c r="X31" s="395" t="s">
        <v>168</v>
      </c>
      <c r="Y31" s="395" t="s">
        <v>168</v>
      </c>
      <c r="Z31" s="395" t="s">
        <v>168</v>
      </c>
      <c r="AA31" s="395" t="s">
        <v>168</v>
      </c>
      <c r="AB31" s="395" t="s">
        <v>168</v>
      </c>
      <c r="AC31" s="395" t="s">
        <v>168</v>
      </c>
      <c r="AD31" s="395" t="s">
        <v>168</v>
      </c>
      <c r="AE31" s="171">
        <v>896</v>
      </c>
      <c r="AF31" s="171">
        <v>15</v>
      </c>
      <c r="AG31" s="171">
        <f>SUM(D31:AF31)</f>
        <v>911</v>
      </c>
    </row>
    <row r="32" spans="2:33" ht="12.75" customHeight="1">
      <c r="B32" s="2"/>
      <c r="C32" s="281">
        <v>2013</v>
      </c>
      <c r="D32" s="395" t="s">
        <v>168</v>
      </c>
      <c r="E32" s="395" t="s">
        <v>168</v>
      </c>
      <c r="F32" s="395" t="s">
        <v>168</v>
      </c>
      <c r="G32" s="395" t="s">
        <v>168</v>
      </c>
      <c r="H32" s="395" t="s">
        <v>168</v>
      </c>
      <c r="I32" s="395" t="s">
        <v>168</v>
      </c>
      <c r="J32" s="395" t="s">
        <v>168</v>
      </c>
      <c r="K32" s="395" t="s">
        <v>168</v>
      </c>
      <c r="L32" s="395" t="s">
        <v>168</v>
      </c>
      <c r="M32" s="395" t="s">
        <v>168</v>
      </c>
      <c r="N32" s="395" t="s">
        <v>168</v>
      </c>
      <c r="O32" s="395" t="s">
        <v>168</v>
      </c>
      <c r="P32" s="395" t="s">
        <v>168</v>
      </c>
      <c r="Q32" s="395" t="s">
        <v>168</v>
      </c>
      <c r="R32" s="395" t="s">
        <v>168</v>
      </c>
      <c r="S32" s="395" t="s">
        <v>168</v>
      </c>
      <c r="T32" s="395" t="s">
        <v>168</v>
      </c>
      <c r="U32" s="395" t="s">
        <v>168</v>
      </c>
      <c r="V32" s="395" t="s">
        <v>168</v>
      </c>
      <c r="W32" s="395" t="s">
        <v>168</v>
      </c>
      <c r="X32" s="395" t="s">
        <v>168</v>
      </c>
      <c r="Y32" s="395" t="s">
        <v>168</v>
      </c>
      <c r="Z32" s="395" t="s">
        <v>168</v>
      </c>
      <c r="AA32" s="395" t="s">
        <v>168</v>
      </c>
      <c r="AB32" s="395" t="s">
        <v>168</v>
      </c>
      <c r="AC32" s="395" t="s">
        <v>168</v>
      </c>
      <c r="AD32" s="395" t="s">
        <v>168</v>
      </c>
      <c r="AE32" s="395" t="s">
        <v>168</v>
      </c>
      <c r="AF32" s="171">
        <v>981</v>
      </c>
      <c r="AG32" s="171">
        <f t="shared" si="0"/>
        <v>981</v>
      </c>
    </row>
    <row r="33" spans="2:35" ht="12.75" customHeight="1" thickBot="1">
      <c r="B33" s="9"/>
      <c r="C33" s="43" t="s">
        <v>75</v>
      </c>
      <c r="D33" s="14">
        <v>0</v>
      </c>
      <c r="E33" s="14">
        <v>17</v>
      </c>
      <c r="F33" s="14">
        <v>36</v>
      </c>
      <c r="G33" s="14">
        <v>17</v>
      </c>
      <c r="H33" s="14">
        <v>47</v>
      </c>
      <c r="I33" s="14">
        <v>38</v>
      </c>
      <c r="J33" s="14">
        <v>69</v>
      </c>
      <c r="K33" s="14">
        <v>124</v>
      </c>
      <c r="L33" s="14">
        <v>124</v>
      </c>
      <c r="M33" s="14">
        <v>165</v>
      </c>
      <c r="N33" s="14">
        <v>167</v>
      </c>
      <c r="O33" s="14">
        <v>232</v>
      </c>
      <c r="P33" s="14">
        <v>267</v>
      </c>
      <c r="Q33" s="14">
        <v>303</v>
      </c>
      <c r="R33" s="14">
        <v>416</v>
      </c>
      <c r="S33" s="14">
        <v>368</v>
      </c>
      <c r="T33" s="14">
        <v>525</v>
      </c>
      <c r="U33" s="14">
        <v>521</v>
      </c>
      <c r="V33" s="14">
        <v>557</v>
      </c>
      <c r="W33" s="14">
        <v>680</v>
      </c>
      <c r="X33" s="14">
        <v>741</v>
      </c>
      <c r="Y33" s="14">
        <v>836</v>
      </c>
      <c r="Z33" s="14">
        <v>969</v>
      </c>
      <c r="AA33" s="14">
        <v>1033</v>
      </c>
      <c r="AB33" s="14">
        <v>932</v>
      </c>
      <c r="AC33" s="14">
        <v>997</v>
      </c>
      <c r="AD33" s="14">
        <f>SUM(AD4:AD30)</f>
        <v>965</v>
      </c>
      <c r="AE33" s="14">
        <f>SUM(AE4:AE31)</f>
        <v>920</v>
      </c>
      <c r="AF33" s="14">
        <f>SUM(AF4:AF32)</f>
        <v>996</v>
      </c>
      <c r="AG33" s="14">
        <f>SUM(D33:AF33)</f>
        <v>13062</v>
      </c>
      <c r="AH33" s="22"/>
      <c r="AI33" s="22"/>
    </row>
    <row r="34" spans="2:33" ht="12.75" customHeight="1">
      <c r="B34" s="2" t="s">
        <v>72</v>
      </c>
      <c r="C34" s="1">
        <v>1985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36">
        <v>0</v>
      </c>
      <c r="AE34" s="36">
        <v>0</v>
      </c>
      <c r="AF34" s="36">
        <v>0</v>
      </c>
      <c r="AG34" s="36">
        <f>SUM(D34:AF34)</f>
        <v>0</v>
      </c>
    </row>
    <row r="35" spans="2:33" ht="12.75" customHeight="1">
      <c r="B35" s="2"/>
      <c r="C35" s="1">
        <v>1986</v>
      </c>
      <c r="D35" s="81" t="s">
        <v>168</v>
      </c>
      <c r="E35" s="36">
        <v>1</v>
      </c>
      <c r="F35" s="36">
        <v>0</v>
      </c>
      <c r="G35" s="36">
        <v>0</v>
      </c>
      <c r="H35" s="36">
        <v>2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 s="36">
        <v>0</v>
      </c>
      <c r="AD35" s="36">
        <v>0</v>
      </c>
      <c r="AE35" s="36">
        <v>0</v>
      </c>
      <c r="AF35" s="36">
        <v>0</v>
      </c>
      <c r="AG35" s="36">
        <f t="shared" si="0"/>
        <v>3</v>
      </c>
    </row>
    <row r="36" spans="2:33" ht="12.75" customHeight="1">
      <c r="B36" s="2"/>
      <c r="C36" s="1">
        <v>1987</v>
      </c>
      <c r="D36" s="81" t="s">
        <v>168</v>
      </c>
      <c r="E36" s="81" t="s">
        <v>168</v>
      </c>
      <c r="F36" s="36">
        <v>9</v>
      </c>
      <c r="G36" s="36">
        <v>0</v>
      </c>
      <c r="H36" s="36">
        <v>3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  <c r="W36" s="36">
        <v>0</v>
      </c>
      <c r="X36" s="36">
        <v>0</v>
      </c>
      <c r="Y36" s="36">
        <v>0</v>
      </c>
      <c r="Z36" s="36">
        <v>0</v>
      </c>
      <c r="AA36" s="36">
        <v>0</v>
      </c>
      <c r="AB36" s="36">
        <v>0</v>
      </c>
      <c r="AC36" s="36">
        <v>0</v>
      </c>
      <c r="AD36" s="36">
        <v>0</v>
      </c>
      <c r="AE36" s="36">
        <v>0</v>
      </c>
      <c r="AF36" s="36">
        <v>0</v>
      </c>
      <c r="AG36" s="36">
        <f t="shared" si="0"/>
        <v>12</v>
      </c>
    </row>
    <row r="37" spans="2:33" ht="12.75" customHeight="1">
      <c r="B37" s="2"/>
      <c r="C37" s="1">
        <v>1988</v>
      </c>
      <c r="D37" s="81" t="s">
        <v>168</v>
      </c>
      <c r="E37" s="81" t="s">
        <v>168</v>
      </c>
      <c r="F37" s="81" t="s">
        <v>168</v>
      </c>
      <c r="G37" s="36">
        <v>7</v>
      </c>
      <c r="H37" s="36">
        <v>2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  <c r="W37" s="36">
        <v>0</v>
      </c>
      <c r="X37" s="36">
        <v>0</v>
      </c>
      <c r="Y37" s="36">
        <v>0</v>
      </c>
      <c r="Z37" s="36">
        <v>0</v>
      </c>
      <c r="AA37" s="36">
        <v>0</v>
      </c>
      <c r="AB37" s="36">
        <v>0</v>
      </c>
      <c r="AC37" s="36">
        <v>0</v>
      </c>
      <c r="AD37" s="36">
        <v>0</v>
      </c>
      <c r="AE37" s="36">
        <v>0</v>
      </c>
      <c r="AF37" s="36">
        <v>0</v>
      </c>
      <c r="AG37" s="36">
        <f t="shared" si="0"/>
        <v>9</v>
      </c>
    </row>
    <row r="38" spans="2:33" ht="12.75" customHeight="1">
      <c r="B38" s="2"/>
      <c r="C38" s="1">
        <v>1989</v>
      </c>
      <c r="D38" s="81" t="s">
        <v>168</v>
      </c>
      <c r="E38" s="81" t="s">
        <v>168</v>
      </c>
      <c r="F38" s="81" t="s">
        <v>168</v>
      </c>
      <c r="G38" s="81" t="s">
        <v>168</v>
      </c>
      <c r="H38" s="36">
        <v>17</v>
      </c>
      <c r="I38" s="36">
        <v>2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  <c r="Z38" s="36">
        <v>0</v>
      </c>
      <c r="AA38" s="36">
        <v>0</v>
      </c>
      <c r="AB38" s="36">
        <v>0</v>
      </c>
      <c r="AC38" s="36">
        <v>0</v>
      </c>
      <c r="AD38" s="36">
        <v>0</v>
      </c>
      <c r="AE38" s="36">
        <v>0</v>
      </c>
      <c r="AF38" s="36">
        <v>0</v>
      </c>
      <c r="AG38" s="36">
        <f t="shared" si="0"/>
        <v>19</v>
      </c>
    </row>
    <row r="39" spans="2:33" ht="12.75" customHeight="1">
      <c r="B39" s="2"/>
      <c r="C39" s="1">
        <v>1990</v>
      </c>
      <c r="D39" s="81" t="s">
        <v>168</v>
      </c>
      <c r="E39" s="81" t="s">
        <v>168</v>
      </c>
      <c r="F39" s="81" t="s">
        <v>168</v>
      </c>
      <c r="G39" s="81" t="s">
        <v>168</v>
      </c>
      <c r="H39" s="81" t="s">
        <v>168</v>
      </c>
      <c r="I39" s="36">
        <v>27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  <c r="AA39" s="36">
        <v>0</v>
      </c>
      <c r="AB39" s="36">
        <v>0</v>
      </c>
      <c r="AC39" s="36">
        <v>0</v>
      </c>
      <c r="AD39" s="36">
        <v>0</v>
      </c>
      <c r="AE39" s="36">
        <v>0</v>
      </c>
      <c r="AF39" s="36">
        <v>0</v>
      </c>
      <c r="AG39" s="36">
        <f t="shared" si="0"/>
        <v>27</v>
      </c>
    </row>
    <row r="40" spans="2:33" ht="12.75" customHeight="1">
      <c r="B40" s="2"/>
      <c r="C40" s="1">
        <v>1991</v>
      </c>
      <c r="D40" s="81" t="s">
        <v>168</v>
      </c>
      <c r="E40" s="81" t="s">
        <v>168</v>
      </c>
      <c r="F40" s="81" t="s">
        <v>168</v>
      </c>
      <c r="G40" s="81" t="s">
        <v>168</v>
      </c>
      <c r="H40" s="81" t="s">
        <v>168</v>
      </c>
      <c r="I40" s="81" t="s">
        <v>168</v>
      </c>
      <c r="J40" s="36">
        <v>134</v>
      </c>
      <c r="K40" s="36">
        <v>5</v>
      </c>
      <c r="L40" s="36">
        <v>1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  <c r="Z40" s="36">
        <v>0</v>
      </c>
      <c r="AA40" s="36">
        <v>0</v>
      </c>
      <c r="AB40" s="36">
        <v>0</v>
      </c>
      <c r="AC40" s="36">
        <v>0</v>
      </c>
      <c r="AD40" s="36">
        <v>0</v>
      </c>
      <c r="AE40" s="36">
        <v>0</v>
      </c>
      <c r="AF40" s="36">
        <v>0</v>
      </c>
      <c r="AG40" s="36">
        <f t="shared" si="0"/>
        <v>140</v>
      </c>
    </row>
    <row r="41" spans="2:33" ht="12.75" customHeight="1">
      <c r="B41" s="2"/>
      <c r="C41" s="1">
        <v>1992</v>
      </c>
      <c r="D41" s="81" t="s">
        <v>168</v>
      </c>
      <c r="E41" s="81" t="s">
        <v>168</v>
      </c>
      <c r="F41" s="81" t="s">
        <v>168</v>
      </c>
      <c r="G41" s="81" t="s">
        <v>168</v>
      </c>
      <c r="H41" s="81" t="s">
        <v>168</v>
      </c>
      <c r="I41" s="81" t="s">
        <v>168</v>
      </c>
      <c r="J41" s="81" t="s">
        <v>168</v>
      </c>
      <c r="K41" s="36">
        <v>311</v>
      </c>
      <c r="L41" s="36">
        <v>7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 s="36">
        <v>0</v>
      </c>
      <c r="V41" s="36">
        <v>0</v>
      </c>
      <c r="W41" s="36">
        <v>0</v>
      </c>
      <c r="X41" s="36">
        <v>0</v>
      </c>
      <c r="Y41" s="36">
        <v>0</v>
      </c>
      <c r="Z41" s="36">
        <v>0</v>
      </c>
      <c r="AA41" s="36">
        <v>0</v>
      </c>
      <c r="AB41" s="36">
        <v>0</v>
      </c>
      <c r="AC41" s="36">
        <v>0</v>
      </c>
      <c r="AD41" s="36">
        <v>0</v>
      </c>
      <c r="AE41" s="36">
        <v>0</v>
      </c>
      <c r="AF41" s="36">
        <v>0</v>
      </c>
      <c r="AG41" s="36">
        <f t="shared" si="0"/>
        <v>318</v>
      </c>
    </row>
    <row r="42" spans="2:33" ht="12.75" customHeight="1">
      <c r="B42" s="2"/>
      <c r="C42" s="1">
        <v>1993</v>
      </c>
      <c r="D42" s="81" t="s">
        <v>168</v>
      </c>
      <c r="E42" s="81" t="s">
        <v>168</v>
      </c>
      <c r="F42" s="81" t="s">
        <v>168</v>
      </c>
      <c r="G42" s="81" t="s">
        <v>168</v>
      </c>
      <c r="H42" s="81" t="s">
        <v>168</v>
      </c>
      <c r="I42" s="81" t="s">
        <v>168</v>
      </c>
      <c r="J42" s="81" t="s">
        <v>168</v>
      </c>
      <c r="K42" s="81" t="s">
        <v>168</v>
      </c>
      <c r="L42" s="36">
        <v>146</v>
      </c>
      <c r="M42" s="36">
        <v>1</v>
      </c>
      <c r="N42" s="36">
        <v>0</v>
      </c>
      <c r="O42" s="36">
        <v>1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36">
        <v>0</v>
      </c>
      <c r="Z42" s="36">
        <v>0</v>
      </c>
      <c r="AA42" s="36">
        <v>0</v>
      </c>
      <c r="AB42" s="36">
        <v>0</v>
      </c>
      <c r="AC42" s="36">
        <v>0</v>
      </c>
      <c r="AD42" s="36">
        <v>0</v>
      </c>
      <c r="AE42" s="36">
        <v>0</v>
      </c>
      <c r="AF42" s="36">
        <v>0</v>
      </c>
      <c r="AG42" s="36">
        <f t="shared" si="0"/>
        <v>148</v>
      </c>
    </row>
    <row r="43" spans="2:33" ht="12.75" customHeight="1">
      <c r="B43" s="2"/>
      <c r="C43" s="1">
        <v>1994</v>
      </c>
      <c r="D43" s="81" t="s">
        <v>168</v>
      </c>
      <c r="E43" s="81" t="s">
        <v>168</v>
      </c>
      <c r="F43" s="81" t="s">
        <v>168</v>
      </c>
      <c r="G43" s="81" t="s">
        <v>168</v>
      </c>
      <c r="H43" s="81" t="s">
        <v>168</v>
      </c>
      <c r="I43" s="81" t="s">
        <v>168</v>
      </c>
      <c r="J43" s="81" t="s">
        <v>168</v>
      </c>
      <c r="K43" s="81" t="s">
        <v>168</v>
      </c>
      <c r="L43" s="81" t="s">
        <v>168</v>
      </c>
      <c r="M43" s="36">
        <v>129</v>
      </c>
      <c r="N43" s="36">
        <v>3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36">
        <v>0</v>
      </c>
      <c r="W43" s="36">
        <v>0</v>
      </c>
      <c r="X43" s="36">
        <v>0</v>
      </c>
      <c r="Y43" s="36">
        <v>0</v>
      </c>
      <c r="Z43" s="36">
        <v>0</v>
      </c>
      <c r="AA43" s="36">
        <v>0</v>
      </c>
      <c r="AB43" s="36">
        <v>0</v>
      </c>
      <c r="AC43" s="36">
        <v>0</v>
      </c>
      <c r="AD43" s="36">
        <v>0</v>
      </c>
      <c r="AE43" s="36">
        <v>0</v>
      </c>
      <c r="AF43" s="36">
        <v>0</v>
      </c>
      <c r="AG43" s="36">
        <f t="shared" si="0"/>
        <v>132</v>
      </c>
    </row>
    <row r="44" spans="2:33" ht="12.75" customHeight="1">
      <c r="B44" s="2"/>
      <c r="C44" s="1">
        <v>1995</v>
      </c>
      <c r="D44" s="81" t="s">
        <v>168</v>
      </c>
      <c r="E44" s="81" t="s">
        <v>168</v>
      </c>
      <c r="F44" s="81" t="s">
        <v>168</v>
      </c>
      <c r="G44" s="81" t="s">
        <v>168</v>
      </c>
      <c r="H44" s="81" t="s">
        <v>168</v>
      </c>
      <c r="I44" s="81" t="s">
        <v>168</v>
      </c>
      <c r="J44" s="81" t="s">
        <v>168</v>
      </c>
      <c r="K44" s="81" t="s">
        <v>168</v>
      </c>
      <c r="L44" s="81" t="s">
        <v>168</v>
      </c>
      <c r="M44" s="81" t="s">
        <v>168</v>
      </c>
      <c r="N44" s="36">
        <v>110</v>
      </c>
      <c r="O44" s="36">
        <v>6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36">
        <v>0</v>
      </c>
      <c r="W44" s="36">
        <v>0</v>
      </c>
      <c r="X44" s="36">
        <v>0</v>
      </c>
      <c r="Y44" s="36">
        <v>0</v>
      </c>
      <c r="Z44" s="36">
        <v>0</v>
      </c>
      <c r="AA44" s="36">
        <v>0</v>
      </c>
      <c r="AB44" s="36">
        <v>0</v>
      </c>
      <c r="AC44" s="36">
        <v>0</v>
      </c>
      <c r="AD44" s="36">
        <v>0</v>
      </c>
      <c r="AE44" s="36">
        <v>0</v>
      </c>
      <c r="AF44" s="36">
        <v>0</v>
      </c>
      <c r="AG44" s="36">
        <f t="shared" si="0"/>
        <v>116</v>
      </c>
    </row>
    <row r="45" spans="2:33" ht="12.75" customHeight="1">
      <c r="B45" s="2"/>
      <c r="C45" s="1">
        <v>1996</v>
      </c>
      <c r="D45" s="81" t="s">
        <v>168</v>
      </c>
      <c r="E45" s="81" t="s">
        <v>168</v>
      </c>
      <c r="F45" s="81" t="s">
        <v>168</v>
      </c>
      <c r="G45" s="81" t="s">
        <v>168</v>
      </c>
      <c r="H45" s="81" t="s">
        <v>168</v>
      </c>
      <c r="I45" s="81" t="s">
        <v>168</v>
      </c>
      <c r="J45" s="81" t="s">
        <v>168</v>
      </c>
      <c r="K45" s="81" t="s">
        <v>168</v>
      </c>
      <c r="L45" s="81" t="s">
        <v>168</v>
      </c>
      <c r="M45" s="81" t="s">
        <v>168</v>
      </c>
      <c r="N45" s="81" t="s">
        <v>168</v>
      </c>
      <c r="O45" s="36">
        <v>139</v>
      </c>
      <c r="P45" s="36">
        <v>6</v>
      </c>
      <c r="Q45" s="36">
        <v>1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  <c r="AA45" s="36">
        <v>0</v>
      </c>
      <c r="AB45" s="36">
        <v>0</v>
      </c>
      <c r="AC45" s="36">
        <v>0</v>
      </c>
      <c r="AD45" s="36">
        <v>0</v>
      </c>
      <c r="AE45" s="36">
        <v>0</v>
      </c>
      <c r="AF45" s="36">
        <v>0</v>
      </c>
      <c r="AG45" s="36">
        <f t="shared" si="0"/>
        <v>146</v>
      </c>
    </row>
    <row r="46" spans="2:33" ht="12.75" customHeight="1">
      <c r="B46" s="2"/>
      <c r="C46" s="1">
        <v>1997</v>
      </c>
      <c r="D46" s="81" t="s">
        <v>168</v>
      </c>
      <c r="E46" s="81" t="s">
        <v>168</v>
      </c>
      <c r="F46" s="81" t="s">
        <v>168</v>
      </c>
      <c r="G46" s="81" t="s">
        <v>168</v>
      </c>
      <c r="H46" s="81" t="s">
        <v>168</v>
      </c>
      <c r="I46" s="81" t="s">
        <v>168</v>
      </c>
      <c r="J46" s="81" t="s">
        <v>168</v>
      </c>
      <c r="K46" s="81" t="s">
        <v>168</v>
      </c>
      <c r="L46" s="81" t="s">
        <v>168</v>
      </c>
      <c r="M46" s="81" t="s">
        <v>168</v>
      </c>
      <c r="N46" s="81" t="s">
        <v>168</v>
      </c>
      <c r="O46" s="81" t="s">
        <v>168</v>
      </c>
      <c r="P46" s="36">
        <v>122</v>
      </c>
      <c r="Q46" s="36">
        <v>2</v>
      </c>
      <c r="R46" s="36">
        <v>0</v>
      </c>
      <c r="S46" s="36">
        <v>0</v>
      </c>
      <c r="T46" s="36">
        <v>0</v>
      </c>
      <c r="U46" s="36">
        <v>0</v>
      </c>
      <c r="V46" s="36">
        <v>0</v>
      </c>
      <c r="W46" s="36">
        <v>0</v>
      </c>
      <c r="X46" s="36">
        <v>0</v>
      </c>
      <c r="Y46" s="36">
        <v>0</v>
      </c>
      <c r="Z46" s="36">
        <v>0</v>
      </c>
      <c r="AA46" s="36">
        <v>0</v>
      </c>
      <c r="AB46" s="36">
        <v>0</v>
      </c>
      <c r="AC46" s="36">
        <v>0</v>
      </c>
      <c r="AD46" s="36">
        <v>0</v>
      </c>
      <c r="AE46" s="36">
        <v>0</v>
      </c>
      <c r="AF46" s="36">
        <v>0</v>
      </c>
      <c r="AG46" s="36">
        <f t="shared" si="0"/>
        <v>124</v>
      </c>
    </row>
    <row r="47" spans="2:33" ht="12.75" customHeight="1">
      <c r="B47" s="2"/>
      <c r="C47" s="1">
        <v>1998</v>
      </c>
      <c r="D47" s="81" t="s">
        <v>168</v>
      </c>
      <c r="E47" s="81" t="s">
        <v>168</v>
      </c>
      <c r="F47" s="81" t="s">
        <v>168</v>
      </c>
      <c r="G47" s="81" t="s">
        <v>168</v>
      </c>
      <c r="H47" s="81" t="s">
        <v>168</v>
      </c>
      <c r="I47" s="81" t="s">
        <v>168</v>
      </c>
      <c r="J47" s="81" t="s">
        <v>168</v>
      </c>
      <c r="K47" s="81" t="s">
        <v>168</v>
      </c>
      <c r="L47" s="81" t="s">
        <v>168</v>
      </c>
      <c r="M47" s="81" t="s">
        <v>168</v>
      </c>
      <c r="N47" s="81" t="s">
        <v>168</v>
      </c>
      <c r="O47" s="81" t="s">
        <v>168</v>
      </c>
      <c r="P47" s="81" t="s">
        <v>168</v>
      </c>
      <c r="Q47" s="36">
        <v>121</v>
      </c>
      <c r="R47" s="36">
        <v>3</v>
      </c>
      <c r="S47" s="36">
        <v>0</v>
      </c>
      <c r="T47" s="36">
        <v>0</v>
      </c>
      <c r="U47" s="36">
        <v>0</v>
      </c>
      <c r="V47" s="36">
        <v>0</v>
      </c>
      <c r="W47" s="36">
        <v>0</v>
      </c>
      <c r="X47" s="36">
        <v>0</v>
      </c>
      <c r="Y47" s="36">
        <v>0</v>
      </c>
      <c r="Z47" s="36">
        <v>0</v>
      </c>
      <c r="AA47" s="36">
        <v>0</v>
      </c>
      <c r="AB47" s="36">
        <v>0</v>
      </c>
      <c r="AC47" s="36">
        <v>0</v>
      </c>
      <c r="AD47" s="36">
        <v>0</v>
      </c>
      <c r="AE47" s="36">
        <v>0</v>
      </c>
      <c r="AF47" s="36">
        <v>0</v>
      </c>
      <c r="AG47" s="36">
        <f t="shared" si="0"/>
        <v>124</v>
      </c>
    </row>
    <row r="48" spans="2:33" ht="12.75" customHeight="1">
      <c r="B48" s="2"/>
      <c r="C48" s="1">
        <v>1999</v>
      </c>
      <c r="D48" s="81" t="s">
        <v>168</v>
      </c>
      <c r="E48" s="81" t="s">
        <v>168</v>
      </c>
      <c r="F48" s="81" t="s">
        <v>168</v>
      </c>
      <c r="G48" s="81" t="s">
        <v>168</v>
      </c>
      <c r="H48" s="81" t="s">
        <v>168</v>
      </c>
      <c r="I48" s="81" t="s">
        <v>168</v>
      </c>
      <c r="J48" s="81" t="s">
        <v>168</v>
      </c>
      <c r="K48" s="81" t="s">
        <v>168</v>
      </c>
      <c r="L48" s="81" t="s">
        <v>168</v>
      </c>
      <c r="M48" s="81" t="s">
        <v>168</v>
      </c>
      <c r="N48" s="81" t="s">
        <v>168</v>
      </c>
      <c r="O48" s="81" t="s">
        <v>168</v>
      </c>
      <c r="P48" s="81" t="s">
        <v>168</v>
      </c>
      <c r="Q48" s="81" t="s">
        <v>168</v>
      </c>
      <c r="R48" s="36">
        <v>103</v>
      </c>
      <c r="S48" s="36">
        <v>0</v>
      </c>
      <c r="T48" s="36">
        <v>0</v>
      </c>
      <c r="U48" s="36">
        <v>0</v>
      </c>
      <c r="V48" s="36">
        <v>0</v>
      </c>
      <c r="W48" s="36">
        <v>0</v>
      </c>
      <c r="X48" s="36">
        <v>0</v>
      </c>
      <c r="Y48" s="36">
        <v>0</v>
      </c>
      <c r="Z48" s="36">
        <v>0</v>
      </c>
      <c r="AA48" s="36">
        <v>0</v>
      </c>
      <c r="AB48" s="36">
        <v>0</v>
      </c>
      <c r="AC48" s="36">
        <v>0</v>
      </c>
      <c r="AD48" s="36">
        <v>0</v>
      </c>
      <c r="AE48" s="36">
        <v>0</v>
      </c>
      <c r="AF48" s="36">
        <v>0</v>
      </c>
      <c r="AG48" s="36">
        <f t="shared" si="0"/>
        <v>103</v>
      </c>
    </row>
    <row r="49" spans="2:33" ht="12.75" customHeight="1">
      <c r="B49" s="2"/>
      <c r="C49" s="1">
        <v>2000</v>
      </c>
      <c r="D49" s="81" t="s">
        <v>168</v>
      </c>
      <c r="E49" s="81" t="s">
        <v>168</v>
      </c>
      <c r="F49" s="81" t="s">
        <v>168</v>
      </c>
      <c r="G49" s="81" t="s">
        <v>168</v>
      </c>
      <c r="H49" s="81" t="s">
        <v>168</v>
      </c>
      <c r="I49" s="81" t="s">
        <v>168</v>
      </c>
      <c r="J49" s="81" t="s">
        <v>168</v>
      </c>
      <c r="K49" s="81" t="s">
        <v>168</v>
      </c>
      <c r="L49" s="81" t="s">
        <v>168</v>
      </c>
      <c r="M49" s="81" t="s">
        <v>168</v>
      </c>
      <c r="N49" s="81" t="s">
        <v>168</v>
      </c>
      <c r="O49" s="81" t="s">
        <v>168</v>
      </c>
      <c r="P49" s="81" t="s">
        <v>168</v>
      </c>
      <c r="Q49" s="81" t="s">
        <v>168</v>
      </c>
      <c r="R49" s="81" t="s">
        <v>168</v>
      </c>
      <c r="S49" s="36">
        <v>94</v>
      </c>
      <c r="T49" s="36">
        <v>2</v>
      </c>
      <c r="U49" s="36">
        <v>0</v>
      </c>
      <c r="V49" s="36">
        <v>0</v>
      </c>
      <c r="W49" s="36">
        <v>0</v>
      </c>
      <c r="X49" s="36">
        <v>0</v>
      </c>
      <c r="Y49" s="36">
        <v>0</v>
      </c>
      <c r="Z49" s="36">
        <v>0</v>
      </c>
      <c r="AA49" s="36">
        <v>0</v>
      </c>
      <c r="AB49" s="36">
        <v>0</v>
      </c>
      <c r="AC49" s="36">
        <v>0</v>
      </c>
      <c r="AD49" s="36">
        <v>0</v>
      </c>
      <c r="AE49" s="36">
        <v>0</v>
      </c>
      <c r="AF49" s="36">
        <v>0</v>
      </c>
      <c r="AG49" s="36">
        <f t="shared" si="0"/>
        <v>96</v>
      </c>
    </row>
    <row r="50" spans="2:33" ht="12.75" customHeight="1">
      <c r="B50" s="2"/>
      <c r="C50" s="1">
        <v>2001</v>
      </c>
      <c r="D50" s="81" t="s">
        <v>168</v>
      </c>
      <c r="E50" s="81" t="s">
        <v>168</v>
      </c>
      <c r="F50" s="81" t="s">
        <v>168</v>
      </c>
      <c r="G50" s="81" t="s">
        <v>168</v>
      </c>
      <c r="H50" s="81" t="s">
        <v>168</v>
      </c>
      <c r="I50" s="81" t="s">
        <v>168</v>
      </c>
      <c r="J50" s="81" t="s">
        <v>168</v>
      </c>
      <c r="K50" s="81" t="s">
        <v>168</v>
      </c>
      <c r="L50" s="81" t="s">
        <v>168</v>
      </c>
      <c r="M50" s="81" t="s">
        <v>168</v>
      </c>
      <c r="N50" s="81" t="s">
        <v>168</v>
      </c>
      <c r="O50" s="81" t="s">
        <v>168</v>
      </c>
      <c r="P50" s="81" t="s">
        <v>168</v>
      </c>
      <c r="Q50" s="81" t="s">
        <v>168</v>
      </c>
      <c r="R50" s="81" t="s">
        <v>168</v>
      </c>
      <c r="S50" s="81" t="s">
        <v>168</v>
      </c>
      <c r="T50" s="36">
        <v>94</v>
      </c>
      <c r="U50" s="36">
        <v>3</v>
      </c>
      <c r="V50" s="36">
        <v>0</v>
      </c>
      <c r="W50" s="36">
        <v>0</v>
      </c>
      <c r="X50" s="36">
        <v>0</v>
      </c>
      <c r="Y50" s="36">
        <v>0</v>
      </c>
      <c r="Z50" s="36">
        <v>0</v>
      </c>
      <c r="AA50" s="36">
        <v>0</v>
      </c>
      <c r="AB50" s="36">
        <v>0</v>
      </c>
      <c r="AC50" s="36">
        <v>0</v>
      </c>
      <c r="AD50" s="36">
        <v>0</v>
      </c>
      <c r="AE50" s="36">
        <v>0</v>
      </c>
      <c r="AF50" s="36">
        <v>0</v>
      </c>
      <c r="AG50" s="36">
        <f t="shared" si="0"/>
        <v>97</v>
      </c>
    </row>
    <row r="51" spans="2:33" ht="12.75" customHeight="1">
      <c r="B51" s="2"/>
      <c r="C51" s="1">
        <v>2002</v>
      </c>
      <c r="D51" s="81" t="s">
        <v>168</v>
      </c>
      <c r="E51" s="81" t="s">
        <v>168</v>
      </c>
      <c r="F51" s="81" t="s">
        <v>168</v>
      </c>
      <c r="G51" s="81" t="s">
        <v>168</v>
      </c>
      <c r="H51" s="81" t="s">
        <v>168</v>
      </c>
      <c r="I51" s="81" t="s">
        <v>168</v>
      </c>
      <c r="J51" s="81" t="s">
        <v>168</v>
      </c>
      <c r="K51" s="81" t="s">
        <v>168</v>
      </c>
      <c r="L51" s="81" t="s">
        <v>168</v>
      </c>
      <c r="M51" s="81" t="s">
        <v>168</v>
      </c>
      <c r="N51" s="81" t="s">
        <v>168</v>
      </c>
      <c r="O51" s="81" t="s">
        <v>168</v>
      </c>
      <c r="P51" s="81" t="s">
        <v>168</v>
      </c>
      <c r="Q51" s="81" t="s">
        <v>168</v>
      </c>
      <c r="R51" s="81" t="s">
        <v>168</v>
      </c>
      <c r="S51" s="81" t="s">
        <v>168</v>
      </c>
      <c r="T51" s="81" t="s">
        <v>168</v>
      </c>
      <c r="U51" s="36">
        <v>90</v>
      </c>
      <c r="V51" s="36">
        <v>1</v>
      </c>
      <c r="W51" s="36">
        <v>1</v>
      </c>
      <c r="X51" s="36">
        <v>0</v>
      </c>
      <c r="Y51" s="36">
        <v>0</v>
      </c>
      <c r="Z51" s="36">
        <v>0</v>
      </c>
      <c r="AA51" s="36">
        <v>0</v>
      </c>
      <c r="AB51" s="36">
        <v>0</v>
      </c>
      <c r="AC51" s="36">
        <v>0</v>
      </c>
      <c r="AD51" s="36">
        <v>0</v>
      </c>
      <c r="AE51" s="36">
        <v>0</v>
      </c>
      <c r="AF51" s="36">
        <v>0</v>
      </c>
      <c r="AG51" s="36">
        <f t="shared" si="0"/>
        <v>92</v>
      </c>
    </row>
    <row r="52" spans="2:33" ht="12.75" customHeight="1">
      <c r="B52" s="2"/>
      <c r="C52" s="1">
        <v>2003</v>
      </c>
      <c r="D52" s="81" t="s">
        <v>168</v>
      </c>
      <c r="E52" s="81" t="s">
        <v>168</v>
      </c>
      <c r="F52" s="81" t="s">
        <v>168</v>
      </c>
      <c r="G52" s="81" t="s">
        <v>168</v>
      </c>
      <c r="H52" s="81" t="s">
        <v>168</v>
      </c>
      <c r="I52" s="81" t="s">
        <v>168</v>
      </c>
      <c r="J52" s="81" t="s">
        <v>168</v>
      </c>
      <c r="K52" s="81" t="s">
        <v>168</v>
      </c>
      <c r="L52" s="81" t="s">
        <v>168</v>
      </c>
      <c r="M52" s="81" t="s">
        <v>168</v>
      </c>
      <c r="N52" s="81" t="s">
        <v>168</v>
      </c>
      <c r="O52" s="81" t="s">
        <v>168</v>
      </c>
      <c r="P52" s="81" t="s">
        <v>168</v>
      </c>
      <c r="Q52" s="81" t="s">
        <v>168</v>
      </c>
      <c r="R52" s="81" t="s">
        <v>168</v>
      </c>
      <c r="S52" s="81" t="s">
        <v>168</v>
      </c>
      <c r="T52" s="81" t="s">
        <v>168</v>
      </c>
      <c r="U52" s="81" t="s">
        <v>168</v>
      </c>
      <c r="V52" s="36">
        <v>82</v>
      </c>
      <c r="W52" s="36">
        <v>0</v>
      </c>
      <c r="X52" s="36">
        <v>0</v>
      </c>
      <c r="Y52" s="36">
        <v>0</v>
      </c>
      <c r="Z52" s="36">
        <v>0</v>
      </c>
      <c r="AA52" s="36">
        <v>0</v>
      </c>
      <c r="AB52" s="36">
        <v>0</v>
      </c>
      <c r="AC52" s="36">
        <v>0</v>
      </c>
      <c r="AD52" s="36">
        <v>0</v>
      </c>
      <c r="AE52" s="36">
        <v>0</v>
      </c>
      <c r="AF52" s="36">
        <v>0</v>
      </c>
      <c r="AG52" s="36">
        <f t="shared" si="0"/>
        <v>82</v>
      </c>
    </row>
    <row r="53" spans="2:33" ht="12.75" customHeight="1">
      <c r="B53" s="2"/>
      <c r="C53" s="1">
        <v>2004</v>
      </c>
      <c r="D53" s="81" t="s">
        <v>168</v>
      </c>
      <c r="E53" s="81" t="s">
        <v>168</v>
      </c>
      <c r="F53" s="81" t="s">
        <v>168</v>
      </c>
      <c r="G53" s="81" t="s">
        <v>168</v>
      </c>
      <c r="H53" s="81" t="s">
        <v>168</v>
      </c>
      <c r="I53" s="81" t="s">
        <v>168</v>
      </c>
      <c r="J53" s="81" t="s">
        <v>168</v>
      </c>
      <c r="K53" s="81" t="s">
        <v>168</v>
      </c>
      <c r="L53" s="81" t="s">
        <v>168</v>
      </c>
      <c r="M53" s="81" t="s">
        <v>168</v>
      </c>
      <c r="N53" s="81" t="s">
        <v>168</v>
      </c>
      <c r="O53" s="81" t="s">
        <v>168</v>
      </c>
      <c r="P53" s="81" t="s">
        <v>168</v>
      </c>
      <c r="Q53" s="81" t="s">
        <v>168</v>
      </c>
      <c r="R53" s="81" t="s">
        <v>168</v>
      </c>
      <c r="S53" s="81" t="s">
        <v>168</v>
      </c>
      <c r="T53" s="81" t="s">
        <v>168</v>
      </c>
      <c r="U53" s="81" t="s">
        <v>168</v>
      </c>
      <c r="V53" s="81" t="s">
        <v>168</v>
      </c>
      <c r="W53" s="36">
        <v>99</v>
      </c>
      <c r="X53" s="36">
        <v>1</v>
      </c>
      <c r="Y53" s="36">
        <v>0</v>
      </c>
      <c r="Z53" s="36">
        <v>0</v>
      </c>
      <c r="AA53" s="36">
        <v>0</v>
      </c>
      <c r="AB53" s="36">
        <v>0</v>
      </c>
      <c r="AC53" s="36">
        <v>0</v>
      </c>
      <c r="AD53" s="36">
        <v>0</v>
      </c>
      <c r="AE53" s="36">
        <v>0</v>
      </c>
      <c r="AF53" s="36">
        <v>0</v>
      </c>
      <c r="AG53" s="36">
        <f t="shared" si="0"/>
        <v>100</v>
      </c>
    </row>
    <row r="54" spans="2:33" ht="12.75" customHeight="1">
      <c r="B54" s="2"/>
      <c r="C54" s="1">
        <v>2005</v>
      </c>
      <c r="D54" s="81" t="s">
        <v>168</v>
      </c>
      <c r="E54" s="81" t="s">
        <v>168</v>
      </c>
      <c r="F54" s="81" t="s">
        <v>168</v>
      </c>
      <c r="G54" s="81" t="s">
        <v>168</v>
      </c>
      <c r="H54" s="81" t="s">
        <v>168</v>
      </c>
      <c r="I54" s="81" t="s">
        <v>168</v>
      </c>
      <c r="J54" s="81" t="s">
        <v>168</v>
      </c>
      <c r="K54" s="81" t="s">
        <v>168</v>
      </c>
      <c r="L54" s="81" t="s">
        <v>168</v>
      </c>
      <c r="M54" s="81" t="s">
        <v>168</v>
      </c>
      <c r="N54" s="81" t="s">
        <v>168</v>
      </c>
      <c r="O54" s="81" t="s">
        <v>168</v>
      </c>
      <c r="P54" s="81" t="s">
        <v>168</v>
      </c>
      <c r="Q54" s="81" t="s">
        <v>168</v>
      </c>
      <c r="R54" s="81" t="s">
        <v>168</v>
      </c>
      <c r="S54" s="81" t="s">
        <v>168</v>
      </c>
      <c r="T54" s="81" t="s">
        <v>168</v>
      </c>
      <c r="U54" s="81" t="s">
        <v>168</v>
      </c>
      <c r="V54" s="81" t="s">
        <v>168</v>
      </c>
      <c r="W54" s="81" t="s">
        <v>168</v>
      </c>
      <c r="X54" s="36">
        <v>90</v>
      </c>
      <c r="Y54" s="36">
        <v>5</v>
      </c>
      <c r="Z54" s="36">
        <v>0</v>
      </c>
      <c r="AA54" s="36">
        <v>0</v>
      </c>
      <c r="AB54" s="36">
        <v>0</v>
      </c>
      <c r="AC54" s="36">
        <v>0</v>
      </c>
      <c r="AD54" s="36">
        <v>0</v>
      </c>
      <c r="AE54" s="36">
        <v>0</v>
      </c>
      <c r="AF54" s="36">
        <v>0</v>
      </c>
      <c r="AG54" s="36">
        <f t="shared" si="0"/>
        <v>95</v>
      </c>
    </row>
    <row r="55" spans="2:33" ht="12.75" customHeight="1">
      <c r="B55" s="2"/>
      <c r="C55" s="1">
        <v>2006</v>
      </c>
      <c r="D55" s="81" t="s">
        <v>168</v>
      </c>
      <c r="E55" s="81" t="s">
        <v>168</v>
      </c>
      <c r="F55" s="81" t="s">
        <v>168</v>
      </c>
      <c r="G55" s="81" t="s">
        <v>168</v>
      </c>
      <c r="H55" s="81" t="s">
        <v>168</v>
      </c>
      <c r="I55" s="81" t="s">
        <v>168</v>
      </c>
      <c r="J55" s="81" t="s">
        <v>168</v>
      </c>
      <c r="K55" s="81" t="s">
        <v>168</v>
      </c>
      <c r="L55" s="81" t="s">
        <v>168</v>
      </c>
      <c r="M55" s="81" t="s">
        <v>168</v>
      </c>
      <c r="N55" s="81" t="s">
        <v>168</v>
      </c>
      <c r="O55" s="81" t="s">
        <v>168</v>
      </c>
      <c r="P55" s="81" t="s">
        <v>168</v>
      </c>
      <c r="Q55" s="81" t="s">
        <v>168</v>
      </c>
      <c r="R55" s="81" t="s">
        <v>168</v>
      </c>
      <c r="S55" s="81" t="s">
        <v>168</v>
      </c>
      <c r="T55" s="81" t="s">
        <v>168</v>
      </c>
      <c r="U55" s="81" t="s">
        <v>168</v>
      </c>
      <c r="V55" s="81" t="s">
        <v>168</v>
      </c>
      <c r="W55" s="81" t="s">
        <v>168</v>
      </c>
      <c r="X55" s="81" t="s">
        <v>168</v>
      </c>
      <c r="Y55" s="36">
        <v>111</v>
      </c>
      <c r="Z55" s="36">
        <v>4</v>
      </c>
      <c r="AA55" s="36">
        <v>0</v>
      </c>
      <c r="AB55" s="36">
        <v>0</v>
      </c>
      <c r="AC55" s="36">
        <v>0</v>
      </c>
      <c r="AD55" s="36">
        <v>0</v>
      </c>
      <c r="AE55" s="36">
        <v>0</v>
      </c>
      <c r="AF55" s="36">
        <v>0</v>
      </c>
      <c r="AG55" s="36">
        <f t="shared" si="0"/>
        <v>115</v>
      </c>
    </row>
    <row r="56" spans="2:33" ht="12.75" customHeight="1">
      <c r="B56" s="2"/>
      <c r="C56" s="1">
        <v>2007</v>
      </c>
      <c r="D56" s="81" t="s">
        <v>168</v>
      </c>
      <c r="E56" s="81" t="s">
        <v>168</v>
      </c>
      <c r="F56" s="81" t="s">
        <v>168</v>
      </c>
      <c r="G56" s="81" t="s">
        <v>168</v>
      </c>
      <c r="H56" s="81" t="s">
        <v>168</v>
      </c>
      <c r="I56" s="81" t="s">
        <v>168</v>
      </c>
      <c r="J56" s="81" t="s">
        <v>168</v>
      </c>
      <c r="K56" s="81" t="s">
        <v>168</v>
      </c>
      <c r="L56" s="81" t="s">
        <v>168</v>
      </c>
      <c r="M56" s="81" t="s">
        <v>168</v>
      </c>
      <c r="N56" s="81" t="s">
        <v>168</v>
      </c>
      <c r="O56" s="81" t="s">
        <v>168</v>
      </c>
      <c r="P56" s="81" t="s">
        <v>168</v>
      </c>
      <c r="Q56" s="81" t="s">
        <v>168</v>
      </c>
      <c r="R56" s="81" t="s">
        <v>168</v>
      </c>
      <c r="S56" s="81" t="s">
        <v>168</v>
      </c>
      <c r="T56" s="81" t="s">
        <v>168</v>
      </c>
      <c r="U56" s="81" t="s">
        <v>168</v>
      </c>
      <c r="V56" s="81" t="s">
        <v>168</v>
      </c>
      <c r="W56" s="81" t="s">
        <v>168</v>
      </c>
      <c r="X56" s="81" t="s">
        <v>168</v>
      </c>
      <c r="Y56" s="81" t="s">
        <v>168</v>
      </c>
      <c r="Z56" s="36">
        <v>109</v>
      </c>
      <c r="AA56" s="36">
        <v>0</v>
      </c>
      <c r="AB56" s="36">
        <v>0</v>
      </c>
      <c r="AC56" s="36">
        <v>0</v>
      </c>
      <c r="AD56" s="36">
        <v>0</v>
      </c>
      <c r="AE56" s="36">
        <v>0</v>
      </c>
      <c r="AF56" s="36">
        <v>0</v>
      </c>
      <c r="AG56" s="36">
        <f t="shared" si="0"/>
        <v>109</v>
      </c>
    </row>
    <row r="57" spans="2:33" ht="12.75" customHeight="1">
      <c r="B57" s="2"/>
      <c r="C57" s="1">
        <v>2008</v>
      </c>
      <c r="D57" s="81" t="s">
        <v>168</v>
      </c>
      <c r="E57" s="81" t="s">
        <v>168</v>
      </c>
      <c r="F57" s="81" t="s">
        <v>168</v>
      </c>
      <c r="G57" s="81" t="s">
        <v>168</v>
      </c>
      <c r="H57" s="81" t="s">
        <v>168</v>
      </c>
      <c r="I57" s="81" t="s">
        <v>168</v>
      </c>
      <c r="J57" s="81" t="s">
        <v>168</v>
      </c>
      <c r="K57" s="81" t="s">
        <v>168</v>
      </c>
      <c r="L57" s="81" t="s">
        <v>168</v>
      </c>
      <c r="M57" s="81" t="s">
        <v>168</v>
      </c>
      <c r="N57" s="81" t="s">
        <v>168</v>
      </c>
      <c r="O57" s="81" t="s">
        <v>168</v>
      </c>
      <c r="P57" s="81" t="s">
        <v>168</v>
      </c>
      <c r="Q57" s="81" t="s">
        <v>168</v>
      </c>
      <c r="R57" s="81" t="s">
        <v>168</v>
      </c>
      <c r="S57" s="81" t="s">
        <v>168</v>
      </c>
      <c r="T57" s="81" t="s">
        <v>168</v>
      </c>
      <c r="U57" s="81" t="s">
        <v>168</v>
      </c>
      <c r="V57" s="81" t="s">
        <v>168</v>
      </c>
      <c r="W57" s="81" t="s">
        <v>168</v>
      </c>
      <c r="X57" s="81" t="s">
        <v>168</v>
      </c>
      <c r="Y57" s="81" t="s">
        <v>168</v>
      </c>
      <c r="Z57" s="81" t="s">
        <v>168</v>
      </c>
      <c r="AA57" s="36">
        <v>93</v>
      </c>
      <c r="AB57" s="171">
        <v>1</v>
      </c>
      <c r="AC57" s="171">
        <v>0</v>
      </c>
      <c r="AD57" s="171">
        <v>0</v>
      </c>
      <c r="AE57" s="171">
        <v>0</v>
      </c>
      <c r="AF57" s="171">
        <v>0</v>
      </c>
      <c r="AG57" s="36">
        <f t="shared" si="0"/>
        <v>94</v>
      </c>
    </row>
    <row r="58" spans="2:33" ht="12.75" customHeight="1">
      <c r="B58" s="2"/>
      <c r="C58" s="1">
        <v>2009</v>
      </c>
      <c r="D58" s="81" t="s">
        <v>168</v>
      </c>
      <c r="E58" s="81" t="s">
        <v>168</v>
      </c>
      <c r="F58" s="81" t="s">
        <v>168</v>
      </c>
      <c r="G58" s="81" t="s">
        <v>168</v>
      </c>
      <c r="H58" s="81" t="s">
        <v>168</v>
      </c>
      <c r="I58" s="81" t="s">
        <v>168</v>
      </c>
      <c r="J58" s="81" t="s">
        <v>168</v>
      </c>
      <c r="K58" s="81" t="s">
        <v>168</v>
      </c>
      <c r="L58" s="81" t="s">
        <v>168</v>
      </c>
      <c r="M58" s="81" t="s">
        <v>168</v>
      </c>
      <c r="N58" s="81" t="s">
        <v>168</v>
      </c>
      <c r="O58" s="81" t="s">
        <v>168</v>
      </c>
      <c r="P58" s="81" t="s">
        <v>168</v>
      </c>
      <c r="Q58" s="81" t="s">
        <v>168</v>
      </c>
      <c r="R58" s="81" t="s">
        <v>168</v>
      </c>
      <c r="S58" s="81" t="s">
        <v>168</v>
      </c>
      <c r="T58" s="81" t="s">
        <v>168</v>
      </c>
      <c r="U58" s="81" t="s">
        <v>168</v>
      </c>
      <c r="V58" s="81" t="s">
        <v>168</v>
      </c>
      <c r="W58" s="81" t="s">
        <v>168</v>
      </c>
      <c r="X58" s="81" t="s">
        <v>168</v>
      </c>
      <c r="Y58" s="81" t="s">
        <v>168</v>
      </c>
      <c r="Z58" s="81" t="s">
        <v>168</v>
      </c>
      <c r="AA58" s="81" t="s">
        <v>168</v>
      </c>
      <c r="AB58" s="171">
        <v>88</v>
      </c>
      <c r="AC58" s="171">
        <v>1</v>
      </c>
      <c r="AD58" s="171">
        <v>0</v>
      </c>
      <c r="AE58" s="171">
        <v>0</v>
      </c>
      <c r="AF58" s="171">
        <v>0</v>
      </c>
      <c r="AG58" s="36">
        <f t="shared" si="0"/>
        <v>89</v>
      </c>
    </row>
    <row r="59" spans="2:33" ht="12.75" customHeight="1">
      <c r="B59" s="2"/>
      <c r="C59" s="1">
        <v>2010</v>
      </c>
      <c r="D59" s="81" t="s">
        <v>168</v>
      </c>
      <c r="E59" s="81" t="s">
        <v>168</v>
      </c>
      <c r="F59" s="81" t="s">
        <v>168</v>
      </c>
      <c r="G59" s="81" t="s">
        <v>168</v>
      </c>
      <c r="H59" s="81" t="s">
        <v>168</v>
      </c>
      <c r="I59" s="81" t="s">
        <v>168</v>
      </c>
      <c r="J59" s="81" t="s">
        <v>168</v>
      </c>
      <c r="K59" s="81" t="s">
        <v>168</v>
      </c>
      <c r="L59" s="81" t="s">
        <v>168</v>
      </c>
      <c r="M59" s="81" t="s">
        <v>168</v>
      </c>
      <c r="N59" s="81" t="s">
        <v>168</v>
      </c>
      <c r="O59" s="81" t="s">
        <v>168</v>
      </c>
      <c r="P59" s="81" t="s">
        <v>168</v>
      </c>
      <c r="Q59" s="81" t="s">
        <v>168</v>
      </c>
      <c r="R59" s="81" t="s">
        <v>168</v>
      </c>
      <c r="S59" s="81" t="s">
        <v>168</v>
      </c>
      <c r="T59" s="81" t="s">
        <v>168</v>
      </c>
      <c r="U59" s="81" t="s">
        <v>168</v>
      </c>
      <c r="V59" s="81" t="s">
        <v>168</v>
      </c>
      <c r="W59" s="81" t="s">
        <v>168</v>
      </c>
      <c r="X59" s="81" t="s">
        <v>168</v>
      </c>
      <c r="Y59" s="81" t="s">
        <v>168</v>
      </c>
      <c r="Z59" s="81" t="s">
        <v>168</v>
      </c>
      <c r="AA59" s="81" t="s">
        <v>168</v>
      </c>
      <c r="AB59" s="81" t="s">
        <v>168</v>
      </c>
      <c r="AC59" s="171">
        <v>77</v>
      </c>
      <c r="AD59" s="171">
        <v>1</v>
      </c>
      <c r="AE59" s="171">
        <v>0</v>
      </c>
      <c r="AF59" s="171">
        <v>0</v>
      </c>
      <c r="AG59" s="36">
        <f t="shared" si="0"/>
        <v>78</v>
      </c>
    </row>
    <row r="60" spans="2:33" ht="12.75" customHeight="1">
      <c r="B60" s="2"/>
      <c r="C60" s="281">
        <v>2011</v>
      </c>
      <c r="D60" s="395" t="s">
        <v>168</v>
      </c>
      <c r="E60" s="395" t="s">
        <v>168</v>
      </c>
      <c r="F60" s="395" t="s">
        <v>168</v>
      </c>
      <c r="G60" s="395" t="s">
        <v>168</v>
      </c>
      <c r="H60" s="395" t="s">
        <v>168</v>
      </c>
      <c r="I60" s="395" t="s">
        <v>168</v>
      </c>
      <c r="J60" s="395" t="s">
        <v>168</v>
      </c>
      <c r="K60" s="395" t="s">
        <v>168</v>
      </c>
      <c r="L60" s="395" t="s">
        <v>168</v>
      </c>
      <c r="M60" s="395" t="s">
        <v>168</v>
      </c>
      <c r="N60" s="395" t="s">
        <v>168</v>
      </c>
      <c r="O60" s="395" t="s">
        <v>168</v>
      </c>
      <c r="P60" s="395" t="s">
        <v>168</v>
      </c>
      <c r="Q60" s="395" t="s">
        <v>168</v>
      </c>
      <c r="R60" s="395" t="s">
        <v>168</v>
      </c>
      <c r="S60" s="395" t="s">
        <v>168</v>
      </c>
      <c r="T60" s="395" t="s">
        <v>168</v>
      </c>
      <c r="U60" s="395" t="s">
        <v>168</v>
      </c>
      <c r="V60" s="395" t="s">
        <v>168</v>
      </c>
      <c r="W60" s="395" t="s">
        <v>168</v>
      </c>
      <c r="X60" s="395" t="s">
        <v>168</v>
      </c>
      <c r="Y60" s="395" t="s">
        <v>168</v>
      </c>
      <c r="Z60" s="395" t="s">
        <v>168</v>
      </c>
      <c r="AA60" s="395" t="s">
        <v>168</v>
      </c>
      <c r="AB60" s="395" t="s">
        <v>168</v>
      </c>
      <c r="AC60" s="395" t="s">
        <v>168</v>
      </c>
      <c r="AD60" s="171">
        <v>90</v>
      </c>
      <c r="AE60" s="171">
        <v>2</v>
      </c>
      <c r="AF60" s="171">
        <v>0</v>
      </c>
      <c r="AG60" s="36">
        <f t="shared" si="0"/>
        <v>92</v>
      </c>
    </row>
    <row r="61" spans="2:33" ht="12.75" customHeight="1">
      <c r="B61" s="2"/>
      <c r="C61" s="281">
        <v>2012</v>
      </c>
      <c r="D61" s="395" t="s">
        <v>168</v>
      </c>
      <c r="E61" s="395" t="s">
        <v>168</v>
      </c>
      <c r="F61" s="395" t="s">
        <v>168</v>
      </c>
      <c r="G61" s="395" t="s">
        <v>168</v>
      </c>
      <c r="H61" s="395" t="s">
        <v>168</v>
      </c>
      <c r="I61" s="395" t="s">
        <v>168</v>
      </c>
      <c r="J61" s="395" t="s">
        <v>168</v>
      </c>
      <c r="K61" s="395" t="s">
        <v>168</v>
      </c>
      <c r="L61" s="395" t="s">
        <v>168</v>
      </c>
      <c r="M61" s="395" t="s">
        <v>168</v>
      </c>
      <c r="N61" s="395" t="s">
        <v>168</v>
      </c>
      <c r="O61" s="395" t="s">
        <v>168</v>
      </c>
      <c r="P61" s="395" t="s">
        <v>168</v>
      </c>
      <c r="Q61" s="395" t="s">
        <v>168</v>
      </c>
      <c r="R61" s="395" t="s">
        <v>168</v>
      </c>
      <c r="S61" s="395" t="s">
        <v>168</v>
      </c>
      <c r="T61" s="395" t="s">
        <v>168</v>
      </c>
      <c r="U61" s="395" t="s">
        <v>168</v>
      </c>
      <c r="V61" s="395" t="s">
        <v>168</v>
      </c>
      <c r="W61" s="395" t="s">
        <v>168</v>
      </c>
      <c r="X61" s="395" t="s">
        <v>168</v>
      </c>
      <c r="Y61" s="395" t="s">
        <v>168</v>
      </c>
      <c r="Z61" s="395" t="s">
        <v>168</v>
      </c>
      <c r="AA61" s="395" t="s">
        <v>168</v>
      </c>
      <c r="AB61" s="395" t="s">
        <v>168</v>
      </c>
      <c r="AC61" s="395" t="s">
        <v>168</v>
      </c>
      <c r="AD61" s="395" t="s">
        <v>168</v>
      </c>
      <c r="AE61" s="171">
        <v>80</v>
      </c>
      <c r="AF61" s="171">
        <v>3</v>
      </c>
      <c r="AG61" s="36">
        <f t="shared" si="0"/>
        <v>83</v>
      </c>
    </row>
    <row r="62" spans="2:33" ht="12.75" customHeight="1">
      <c r="B62" s="2"/>
      <c r="C62" s="281">
        <v>2013</v>
      </c>
      <c r="D62" s="395" t="s">
        <v>168</v>
      </c>
      <c r="E62" s="395" t="s">
        <v>168</v>
      </c>
      <c r="F62" s="395" t="s">
        <v>168</v>
      </c>
      <c r="G62" s="395" t="s">
        <v>168</v>
      </c>
      <c r="H62" s="395" t="s">
        <v>168</v>
      </c>
      <c r="I62" s="395" t="s">
        <v>168</v>
      </c>
      <c r="J62" s="395" t="s">
        <v>168</v>
      </c>
      <c r="K62" s="395" t="s">
        <v>168</v>
      </c>
      <c r="L62" s="395" t="s">
        <v>168</v>
      </c>
      <c r="M62" s="395" t="s">
        <v>168</v>
      </c>
      <c r="N62" s="395" t="s">
        <v>168</v>
      </c>
      <c r="O62" s="395" t="s">
        <v>168</v>
      </c>
      <c r="P62" s="395" t="s">
        <v>168</v>
      </c>
      <c r="Q62" s="395" t="s">
        <v>168</v>
      </c>
      <c r="R62" s="395" t="s">
        <v>168</v>
      </c>
      <c r="S62" s="395" t="s">
        <v>168</v>
      </c>
      <c r="T62" s="395" t="s">
        <v>168</v>
      </c>
      <c r="U62" s="395" t="s">
        <v>168</v>
      </c>
      <c r="V62" s="395" t="s">
        <v>168</v>
      </c>
      <c r="W62" s="395" t="s">
        <v>168</v>
      </c>
      <c r="X62" s="395" t="s">
        <v>168</v>
      </c>
      <c r="Y62" s="395" t="s">
        <v>168</v>
      </c>
      <c r="Z62" s="395" t="s">
        <v>168</v>
      </c>
      <c r="AA62" s="395" t="s">
        <v>168</v>
      </c>
      <c r="AB62" s="395" t="s">
        <v>168</v>
      </c>
      <c r="AC62" s="395" t="s">
        <v>168</v>
      </c>
      <c r="AD62" s="395" t="s">
        <v>168</v>
      </c>
      <c r="AE62" s="395" t="s">
        <v>168</v>
      </c>
      <c r="AF62" s="171">
        <v>107</v>
      </c>
      <c r="AG62" s="36">
        <f t="shared" si="0"/>
        <v>107</v>
      </c>
    </row>
    <row r="63" spans="1:35" ht="12.75" customHeight="1" thickBot="1">
      <c r="A63" s="18"/>
      <c r="B63" s="9"/>
      <c r="C63" s="43" t="s">
        <v>75</v>
      </c>
      <c r="D63" s="14">
        <v>0</v>
      </c>
      <c r="E63" s="14">
        <v>1</v>
      </c>
      <c r="F63" s="14">
        <v>9</v>
      </c>
      <c r="G63" s="14">
        <v>7</v>
      </c>
      <c r="H63" s="14">
        <v>24</v>
      </c>
      <c r="I63" s="14">
        <v>29</v>
      </c>
      <c r="J63" s="14">
        <v>134</v>
      </c>
      <c r="K63" s="14">
        <v>316</v>
      </c>
      <c r="L63" s="14">
        <v>154</v>
      </c>
      <c r="M63" s="14">
        <v>130</v>
      </c>
      <c r="N63" s="14">
        <v>113</v>
      </c>
      <c r="O63" s="14">
        <v>146</v>
      </c>
      <c r="P63" s="14">
        <v>128</v>
      </c>
      <c r="Q63" s="14">
        <v>124</v>
      </c>
      <c r="R63" s="14">
        <v>106</v>
      </c>
      <c r="S63" s="14">
        <v>94</v>
      </c>
      <c r="T63" s="14">
        <v>96</v>
      </c>
      <c r="U63" s="14">
        <v>93</v>
      </c>
      <c r="V63" s="14">
        <v>83</v>
      </c>
      <c r="W63" s="14">
        <v>100</v>
      </c>
      <c r="X63" s="14">
        <v>91</v>
      </c>
      <c r="Y63" s="14">
        <v>116</v>
      </c>
      <c r="Z63" s="14">
        <v>113</v>
      </c>
      <c r="AA63" s="14">
        <v>93</v>
      </c>
      <c r="AB63" s="14">
        <v>89</v>
      </c>
      <c r="AC63" s="14">
        <v>78</v>
      </c>
      <c r="AD63" s="14">
        <f>SUM(AD34:AD60)</f>
        <v>91</v>
      </c>
      <c r="AE63" s="14">
        <f>SUM(AE34:AE61)</f>
        <v>82</v>
      </c>
      <c r="AF63" s="14">
        <f>SUM(AF34:AF62)</f>
        <v>110</v>
      </c>
      <c r="AG63" s="14">
        <f>SUM(D63:AF63)</f>
        <v>2750</v>
      </c>
      <c r="AH63" s="22"/>
      <c r="AI63" s="22"/>
    </row>
    <row r="64" ht="21" customHeight="1" thickBot="1">
      <c r="A64" s="48" t="s">
        <v>165</v>
      </c>
    </row>
    <row r="65" spans="1:33" ht="11.25">
      <c r="A65" s="54"/>
      <c r="B65" s="54"/>
      <c r="C65" s="54"/>
      <c r="D65" s="19" t="s">
        <v>76</v>
      </c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</row>
    <row r="66" spans="1:33" ht="12" thickBot="1">
      <c r="A66" s="13" t="s">
        <v>2</v>
      </c>
      <c r="B66" s="13" t="s">
        <v>10</v>
      </c>
      <c r="C66" s="13" t="s">
        <v>77</v>
      </c>
      <c r="D66" s="13">
        <v>1985</v>
      </c>
      <c r="E66" s="13">
        <v>1986</v>
      </c>
      <c r="F66" s="13">
        <v>1987</v>
      </c>
      <c r="G66" s="13">
        <v>1988</v>
      </c>
      <c r="H66" s="13">
        <v>1989</v>
      </c>
      <c r="I66" s="13">
        <v>1990</v>
      </c>
      <c r="J66" s="13">
        <v>1991</v>
      </c>
      <c r="K66" s="13">
        <v>1992</v>
      </c>
      <c r="L66" s="13">
        <v>1993</v>
      </c>
      <c r="M66" s="13">
        <v>1994</v>
      </c>
      <c r="N66" s="13">
        <v>1995</v>
      </c>
      <c r="O66" s="13">
        <v>1996</v>
      </c>
      <c r="P66" s="13">
        <v>1997</v>
      </c>
      <c r="Q66" s="13">
        <v>1998</v>
      </c>
      <c r="R66" s="13">
        <v>1999</v>
      </c>
      <c r="S66" s="13">
        <v>2000</v>
      </c>
      <c r="T66" s="13">
        <v>2001</v>
      </c>
      <c r="U66" s="13">
        <v>2002</v>
      </c>
      <c r="V66" s="13">
        <v>2003</v>
      </c>
      <c r="W66" s="13">
        <v>2004</v>
      </c>
      <c r="X66" s="13">
        <v>2005</v>
      </c>
      <c r="Y66" s="13">
        <v>2006</v>
      </c>
      <c r="Z66" s="13">
        <v>2007</v>
      </c>
      <c r="AA66" s="13">
        <v>2008</v>
      </c>
      <c r="AB66" s="13">
        <v>2009</v>
      </c>
      <c r="AC66" s="13">
        <v>2010</v>
      </c>
      <c r="AD66" s="13">
        <v>2011</v>
      </c>
      <c r="AE66" s="13">
        <v>2012</v>
      </c>
      <c r="AF66" s="13">
        <v>2013</v>
      </c>
      <c r="AG66" s="13">
        <f>SUM(D66:AF66)</f>
        <v>57971</v>
      </c>
    </row>
    <row r="67" spans="2:33" ht="12.75" customHeight="1">
      <c r="B67" s="2" t="s">
        <v>79</v>
      </c>
      <c r="C67" s="1">
        <v>1985</v>
      </c>
      <c r="D67" s="36">
        <v>6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>
        <v>0</v>
      </c>
      <c r="T67" s="36">
        <v>0</v>
      </c>
      <c r="U67" s="36">
        <v>0</v>
      </c>
      <c r="V67" s="36">
        <v>0</v>
      </c>
      <c r="W67" s="36">
        <v>0</v>
      </c>
      <c r="X67" s="36">
        <v>0</v>
      </c>
      <c r="Y67" s="36">
        <v>0</v>
      </c>
      <c r="Z67" s="36">
        <v>0</v>
      </c>
      <c r="AA67" s="36">
        <v>0</v>
      </c>
      <c r="AB67" s="36">
        <v>0</v>
      </c>
      <c r="AC67" s="36">
        <v>0</v>
      </c>
      <c r="AD67" s="36">
        <v>0</v>
      </c>
      <c r="AE67" s="36">
        <v>0</v>
      </c>
      <c r="AF67" s="36">
        <v>0</v>
      </c>
      <c r="AG67" s="36">
        <f>SUM(D67:AF67)</f>
        <v>6</v>
      </c>
    </row>
    <row r="68" spans="2:33" ht="12.75" customHeight="1">
      <c r="B68" s="2"/>
      <c r="C68" s="1">
        <v>1986</v>
      </c>
      <c r="D68" s="81" t="s">
        <v>168</v>
      </c>
      <c r="E68" s="36">
        <v>3</v>
      </c>
      <c r="F68" s="36">
        <v>0</v>
      </c>
      <c r="G68" s="36">
        <v>0</v>
      </c>
      <c r="H68" s="36">
        <v>0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  <c r="R68" s="36">
        <v>0</v>
      </c>
      <c r="S68" s="36">
        <v>0</v>
      </c>
      <c r="T68" s="36">
        <v>0</v>
      </c>
      <c r="U68" s="36">
        <v>0</v>
      </c>
      <c r="V68" s="36">
        <v>0</v>
      </c>
      <c r="W68" s="36">
        <v>0</v>
      </c>
      <c r="X68" s="36">
        <v>0</v>
      </c>
      <c r="Y68" s="36">
        <v>0</v>
      </c>
      <c r="Z68" s="36">
        <v>0</v>
      </c>
      <c r="AA68" s="36">
        <v>0</v>
      </c>
      <c r="AB68" s="36">
        <v>0</v>
      </c>
      <c r="AC68" s="36">
        <v>0</v>
      </c>
      <c r="AD68" s="36">
        <v>0</v>
      </c>
      <c r="AE68" s="36">
        <v>0</v>
      </c>
      <c r="AF68" s="36">
        <v>0</v>
      </c>
      <c r="AG68" s="36">
        <f t="shared" si="0"/>
        <v>3</v>
      </c>
    </row>
    <row r="69" spans="2:33" ht="12.75" customHeight="1">
      <c r="B69" s="2"/>
      <c r="C69" s="1">
        <v>1987</v>
      </c>
      <c r="D69" s="81" t="s">
        <v>168</v>
      </c>
      <c r="E69" s="81" t="s">
        <v>168</v>
      </c>
      <c r="F69" s="36">
        <v>11</v>
      </c>
      <c r="G69" s="36">
        <v>0</v>
      </c>
      <c r="H69" s="36">
        <v>0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  <c r="R69" s="36">
        <v>0</v>
      </c>
      <c r="S69" s="36">
        <v>0</v>
      </c>
      <c r="T69" s="36">
        <v>0</v>
      </c>
      <c r="U69" s="36">
        <v>0</v>
      </c>
      <c r="V69" s="36">
        <v>0</v>
      </c>
      <c r="W69" s="36">
        <v>0</v>
      </c>
      <c r="X69" s="36">
        <v>0</v>
      </c>
      <c r="Y69" s="36">
        <v>0</v>
      </c>
      <c r="Z69" s="36">
        <v>0</v>
      </c>
      <c r="AA69" s="36">
        <v>0</v>
      </c>
      <c r="AB69" s="36">
        <v>0</v>
      </c>
      <c r="AC69" s="36">
        <v>0</v>
      </c>
      <c r="AD69" s="36">
        <v>0</v>
      </c>
      <c r="AE69" s="36">
        <v>0</v>
      </c>
      <c r="AF69" s="36">
        <v>0</v>
      </c>
      <c r="AG69" s="36">
        <f aca="true" t="shared" si="1" ref="AG69:AG125">SUM(D69:AF69)</f>
        <v>11</v>
      </c>
    </row>
    <row r="70" spans="2:33" ht="12.75" customHeight="1">
      <c r="B70" s="2"/>
      <c r="C70" s="1">
        <v>1988</v>
      </c>
      <c r="D70" s="81" t="s">
        <v>168</v>
      </c>
      <c r="E70" s="81" t="s">
        <v>168</v>
      </c>
      <c r="F70" s="81" t="s">
        <v>168</v>
      </c>
      <c r="G70" s="36">
        <v>13</v>
      </c>
      <c r="H70" s="36">
        <v>0</v>
      </c>
      <c r="I70" s="36">
        <v>0</v>
      </c>
      <c r="J70" s="36">
        <v>1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  <c r="Q70" s="36">
        <v>0</v>
      </c>
      <c r="R70" s="36">
        <v>0</v>
      </c>
      <c r="S70" s="36">
        <v>0</v>
      </c>
      <c r="T70" s="36">
        <v>0</v>
      </c>
      <c r="U70" s="36">
        <v>0</v>
      </c>
      <c r="V70" s="36">
        <v>0</v>
      </c>
      <c r="W70" s="36">
        <v>0</v>
      </c>
      <c r="X70" s="36">
        <v>0</v>
      </c>
      <c r="Y70" s="36">
        <v>0</v>
      </c>
      <c r="Z70" s="36">
        <v>0</v>
      </c>
      <c r="AA70" s="36">
        <v>0</v>
      </c>
      <c r="AB70" s="36">
        <v>0</v>
      </c>
      <c r="AC70" s="36">
        <v>0</v>
      </c>
      <c r="AD70" s="36">
        <v>0</v>
      </c>
      <c r="AE70" s="36">
        <v>0</v>
      </c>
      <c r="AF70" s="36">
        <v>0</v>
      </c>
      <c r="AG70" s="36">
        <f t="shared" si="1"/>
        <v>14</v>
      </c>
    </row>
    <row r="71" spans="2:33" ht="12.75" customHeight="1">
      <c r="B71" s="2"/>
      <c r="C71" s="1">
        <v>1989</v>
      </c>
      <c r="D71" s="81" t="s">
        <v>168</v>
      </c>
      <c r="E71" s="81" t="s">
        <v>168</v>
      </c>
      <c r="F71" s="81" t="s">
        <v>168</v>
      </c>
      <c r="G71" s="81" t="s">
        <v>168</v>
      </c>
      <c r="H71" s="36">
        <v>13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  <c r="S71" s="36">
        <v>0</v>
      </c>
      <c r="T71" s="36">
        <v>0</v>
      </c>
      <c r="U71" s="36">
        <v>0</v>
      </c>
      <c r="V71" s="36">
        <v>0</v>
      </c>
      <c r="W71" s="36">
        <v>0</v>
      </c>
      <c r="X71" s="36">
        <v>0</v>
      </c>
      <c r="Y71" s="36">
        <v>0</v>
      </c>
      <c r="Z71" s="36">
        <v>0</v>
      </c>
      <c r="AA71" s="36">
        <v>0</v>
      </c>
      <c r="AB71" s="36">
        <v>0</v>
      </c>
      <c r="AC71" s="36">
        <v>0</v>
      </c>
      <c r="AD71" s="36">
        <v>0</v>
      </c>
      <c r="AE71" s="36">
        <v>0</v>
      </c>
      <c r="AF71" s="36">
        <v>0</v>
      </c>
      <c r="AG71" s="36">
        <f t="shared" si="1"/>
        <v>13</v>
      </c>
    </row>
    <row r="72" spans="2:33" ht="12.75" customHeight="1">
      <c r="B72" s="2"/>
      <c r="C72" s="1">
        <v>1990</v>
      </c>
      <c r="D72" s="81" t="s">
        <v>168</v>
      </c>
      <c r="E72" s="81" t="s">
        <v>168</v>
      </c>
      <c r="F72" s="81" t="s">
        <v>168</v>
      </c>
      <c r="G72" s="81" t="s">
        <v>168</v>
      </c>
      <c r="H72" s="81" t="s">
        <v>168</v>
      </c>
      <c r="I72" s="36">
        <v>23</v>
      </c>
      <c r="J72" s="36">
        <v>0</v>
      </c>
      <c r="K72" s="36">
        <v>0</v>
      </c>
      <c r="L72" s="36">
        <v>0</v>
      </c>
      <c r="M72" s="36">
        <v>4</v>
      </c>
      <c r="N72" s="36">
        <v>0</v>
      </c>
      <c r="O72" s="36">
        <v>0</v>
      </c>
      <c r="P72" s="36">
        <v>0</v>
      </c>
      <c r="Q72" s="36">
        <v>0</v>
      </c>
      <c r="R72" s="36">
        <v>0</v>
      </c>
      <c r="S72" s="36">
        <v>0</v>
      </c>
      <c r="T72" s="36">
        <v>0</v>
      </c>
      <c r="U72" s="36">
        <v>0</v>
      </c>
      <c r="V72" s="36">
        <v>0</v>
      </c>
      <c r="W72" s="36">
        <v>0</v>
      </c>
      <c r="X72" s="36">
        <v>0</v>
      </c>
      <c r="Y72" s="36">
        <v>0</v>
      </c>
      <c r="Z72" s="36">
        <v>0</v>
      </c>
      <c r="AA72" s="36">
        <v>0</v>
      </c>
      <c r="AB72" s="36">
        <v>0</v>
      </c>
      <c r="AC72" s="36">
        <v>0</v>
      </c>
      <c r="AD72" s="36">
        <v>0</v>
      </c>
      <c r="AE72" s="36">
        <v>0</v>
      </c>
      <c r="AF72" s="36">
        <v>0</v>
      </c>
      <c r="AG72" s="36">
        <f t="shared" si="1"/>
        <v>27</v>
      </c>
    </row>
    <row r="73" spans="2:33" ht="12.75" customHeight="1">
      <c r="B73" s="2"/>
      <c r="C73" s="1">
        <v>1991</v>
      </c>
      <c r="D73" s="81" t="s">
        <v>168</v>
      </c>
      <c r="E73" s="81" t="s">
        <v>168</v>
      </c>
      <c r="F73" s="81" t="s">
        <v>168</v>
      </c>
      <c r="G73" s="81" t="s">
        <v>168</v>
      </c>
      <c r="H73" s="81" t="s">
        <v>168</v>
      </c>
      <c r="I73" s="81" t="s">
        <v>168</v>
      </c>
      <c r="J73" s="36">
        <v>22</v>
      </c>
      <c r="K73" s="36">
        <v>4</v>
      </c>
      <c r="L73" s="36">
        <v>1</v>
      </c>
      <c r="M73" s="36">
        <v>2</v>
      </c>
      <c r="N73" s="36">
        <v>0</v>
      </c>
      <c r="O73" s="36">
        <v>0</v>
      </c>
      <c r="P73" s="36">
        <v>0</v>
      </c>
      <c r="Q73" s="36">
        <v>0</v>
      </c>
      <c r="R73" s="36">
        <v>0</v>
      </c>
      <c r="S73" s="36">
        <v>0</v>
      </c>
      <c r="T73" s="36">
        <v>0</v>
      </c>
      <c r="U73" s="36">
        <v>0</v>
      </c>
      <c r="V73" s="36">
        <v>0</v>
      </c>
      <c r="W73" s="36">
        <v>0</v>
      </c>
      <c r="X73" s="36">
        <v>0</v>
      </c>
      <c r="Y73" s="36">
        <v>0</v>
      </c>
      <c r="Z73" s="36">
        <v>0</v>
      </c>
      <c r="AA73" s="36">
        <v>0</v>
      </c>
      <c r="AB73" s="36">
        <v>0</v>
      </c>
      <c r="AC73" s="36">
        <v>0</v>
      </c>
      <c r="AD73" s="36">
        <v>0</v>
      </c>
      <c r="AE73" s="36">
        <v>0</v>
      </c>
      <c r="AF73" s="36">
        <v>0</v>
      </c>
      <c r="AG73" s="36">
        <f t="shared" si="1"/>
        <v>29</v>
      </c>
    </row>
    <row r="74" spans="2:33" ht="12.75" customHeight="1">
      <c r="B74" s="2"/>
      <c r="C74" s="1">
        <v>1992</v>
      </c>
      <c r="D74" s="81" t="s">
        <v>168</v>
      </c>
      <c r="E74" s="81" t="s">
        <v>168</v>
      </c>
      <c r="F74" s="81" t="s">
        <v>168</v>
      </c>
      <c r="G74" s="81" t="s">
        <v>168</v>
      </c>
      <c r="H74" s="81" t="s">
        <v>168</v>
      </c>
      <c r="I74" s="81" t="s">
        <v>168</v>
      </c>
      <c r="J74" s="81" t="s">
        <v>168</v>
      </c>
      <c r="K74" s="36">
        <v>31</v>
      </c>
      <c r="L74" s="36">
        <v>1</v>
      </c>
      <c r="M74" s="36">
        <v>4</v>
      </c>
      <c r="N74" s="36">
        <v>2</v>
      </c>
      <c r="O74" s="36">
        <v>0</v>
      </c>
      <c r="P74" s="36">
        <v>0</v>
      </c>
      <c r="Q74" s="36">
        <v>0</v>
      </c>
      <c r="R74" s="36">
        <v>0</v>
      </c>
      <c r="S74" s="36">
        <v>0</v>
      </c>
      <c r="T74" s="36">
        <v>0</v>
      </c>
      <c r="U74" s="36">
        <v>0</v>
      </c>
      <c r="V74" s="36">
        <v>0</v>
      </c>
      <c r="W74" s="36">
        <v>0</v>
      </c>
      <c r="X74" s="36">
        <v>0</v>
      </c>
      <c r="Y74" s="36">
        <v>0</v>
      </c>
      <c r="Z74" s="36">
        <v>0</v>
      </c>
      <c r="AA74" s="36">
        <v>0</v>
      </c>
      <c r="AB74" s="36">
        <v>0</v>
      </c>
      <c r="AC74" s="36">
        <v>0</v>
      </c>
      <c r="AD74" s="36">
        <v>0</v>
      </c>
      <c r="AE74" s="36">
        <v>0</v>
      </c>
      <c r="AF74" s="36">
        <v>0</v>
      </c>
      <c r="AG74" s="36">
        <f t="shared" si="1"/>
        <v>38</v>
      </c>
    </row>
    <row r="75" spans="2:33" ht="12.75" customHeight="1">
      <c r="B75" s="2"/>
      <c r="C75" s="1">
        <v>1993</v>
      </c>
      <c r="D75" s="81" t="s">
        <v>168</v>
      </c>
      <c r="E75" s="81" t="s">
        <v>168</v>
      </c>
      <c r="F75" s="81" t="s">
        <v>168</v>
      </c>
      <c r="G75" s="81" t="s">
        <v>168</v>
      </c>
      <c r="H75" s="81" t="s">
        <v>168</v>
      </c>
      <c r="I75" s="81" t="s">
        <v>168</v>
      </c>
      <c r="J75" s="81" t="s">
        <v>168</v>
      </c>
      <c r="K75" s="81" t="s">
        <v>168</v>
      </c>
      <c r="L75" s="36">
        <v>56</v>
      </c>
      <c r="M75" s="36">
        <v>12</v>
      </c>
      <c r="N75" s="36">
        <v>1</v>
      </c>
      <c r="O75" s="36">
        <v>0</v>
      </c>
      <c r="P75" s="36">
        <v>0</v>
      </c>
      <c r="Q75" s="36">
        <v>0</v>
      </c>
      <c r="R75" s="36">
        <v>1</v>
      </c>
      <c r="S75" s="36">
        <v>0</v>
      </c>
      <c r="T75" s="36">
        <v>0</v>
      </c>
      <c r="U75" s="36">
        <v>0</v>
      </c>
      <c r="V75" s="36">
        <v>0</v>
      </c>
      <c r="W75" s="36">
        <v>0</v>
      </c>
      <c r="X75" s="36">
        <v>0</v>
      </c>
      <c r="Y75" s="36">
        <v>0</v>
      </c>
      <c r="Z75" s="36">
        <v>0</v>
      </c>
      <c r="AA75" s="36">
        <v>0</v>
      </c>
      <c r="AB75" s="36">
        <v>0</v>
      </c>
      <c r="AC75" s="36">
        <v>0</v>
      </c>
      <c r="AD75" s="36">
        <v>0</v>
      </c>
      <c r="AE75" s="36">
        <v>0</v>
      </c>
      <c r="AF75" s="36">
        <v>0</v>
      </c>
      <c r="AG75" s="36">
        <f t="shared" si="1"/>
        <v>70</v>
      </c>
    </row>
    <row r="76" spans="2:33" ht="12.75" customHeight="1">
      <c r="B76" s="2"/>
      <c r="C76" s="1">
        <v>1994</v>
      </c>
      <c r="D76" s="81" t="s">
        <v>168</v>
      </c>
      <c r="E76" s="81" t="s">
        <v>168</v>
      </c>
      <c r="F76" s="81" t="s">
        <v>168</v>
      </c>
      <c r="G76" s="81" t="s">
        <v>168</v>
      </c>
      <c r="H76" s="81" t="s">
        <v>168</v>
      </c>
      <c r="I76" s="81" t="s">
        <v>168</v>
      </c>
      <c r="J76" s="81" t="s">
        <v>168</v>
      </c>
      <c r="K76" s="81" t="s">
        <v>168</v>
      </c>
      <c r="L76" s="81" t="s">
        <v>168</v>
      </c>
      <c r="M76" s="36">
        <v>79</v>
      </c>
      <c r="N76" s="36">
        <v>9</v>
      </c>
      <c r="O76" s="36">
        <v>4</v>
      </c>
      <c r="P76" s="36">
        <v>0</v>
      </c>
      <c r="Q76" s="36">
        <v>0</v>
      </c>
      <c r="R76" s="36">
        <v>0</v>
      </c>
      <c r="S76" s="36">
        <v>0</v>
      </c>
      <c r="T76" s="36">
        <v>1</v>
      </c>
      <c r="U76" s="36">
        <v>0</v>
      </c>
      <c r="V76" s="36">
        <v>0</v>
      </c>
      <c r="W76" s="36">
        <v>0</v>
      </c>
      <c r="X76" s="36">
        <v>1</v>
      </c>
      <c r="Y76" s="36">
        <v>0</v>
      </c>
      <c r="Z76" s="36">
        <v>0</v>
      </c>
      <c r="AA76" s="36">
        <v>0</v>
      </c>
      <c r="AB76" s="36">
        <v>0</v>
      </c>
      <c r="AC76" s="36">
        <v>0</v>
      </c>
      <c r="AD76" s="36">
        <v>0</v>
      </c>
      <c r="AE76" s="36">
        <v>0</v>
      </c>
      <c r="AF76" s="36">
        <v>0</v>
      </c>
      <c r="AG76" s="36">
        <f t="shared" si="1"/>
        <v>94</v>
      </c>
    </row>
    <row r="77" spans="2:33" ht="12.75" customHeight="1">
      <c r="B77" s="2"/>
      <c r="C77" s="1">
        <v>1995</v>
      </c>
      <c r="D77" s="81" t="s">
        <v>168</v>
      </c>
      <c r="E77" s="81" t="s">
        <v>168</v>
      </c>
      <c r="F77" s="81" t="s">
        <v>168</v>
      </c>
      <c r="G77" s="81" t="s">
        <v>168</v>
      </c>
      <c r="H77" s="81" t="s">
        <v>168</v>
      </c>
      <c r="I77" s="81" t="s">
        <v>168</v>
      </c>
      <c r="J77" s="81" t="s">
        <v>168</v>
      </c>
      <c r="K77" s="81" t="s">
        <v>168</v>
      </c>
      <c r="L77" s="81" t="s">
        <v>168</v>
      </c>
      <c r="M77" s="81" t="s">
        <v>168</v>
      </c>
      <c r="N77" s="36">
        <v>109</v>
      </c>
      <c r="O77" s="36">
        <v>6</v>
      </c>
      <c r="P77" s="36">
        <v>2</v>
      </c>
      <c r="Q77" s="36">
        <v>0</v>
      </c>
      <c r="R77" s="36">
        <v>0</v>
      </c>
      <c r="S77" s="36">
        <v>0</v>
      </c>
      <c r="T77" s="36">
        <v>0</v>
      </c>
      <c r="U77" s="36">
        <v>0</v>
      </c>
      <c r="V77" s="36">
        <v>0</v>
      </c>
      <c r="W77" s="36">
        <v>0</v>
      </c>
      <c r="X77" s="36">
        <v>0</v>
      </c>
      <c r="Y77" s="36">
        <v>0</v>
      </c>
      <c r="Z77" s="36">
        <v>0</v>
      </c>
      <c r="AA77" s="36">
        <v>0</v>
      </c>
      <c r="AB77" s="36">
        <v>0</v>
      </c>
      <c r="AC77" s="36">
        <v>0</v>
      </c>
      <c r="AD77" s="36">
        <v>0</v>
      </c>
      <c r="AE77" s="36">
        <v>0</v>
      </c>
      <c r="AF77" s="36">
        <v>0</v>
      </c>
      <c r="AG77" s="36">
        <f t="shared" si="1"/>
        <v>117</v>
      </c>
    </row>
    <row r="78" spans="2:33" ht="12.75" customHeight="1">
      <c r="B78" s="2"/>
      <c r="C78" s="1">
        <v>1996</v>
      </c>
      <c r="D78" s="81" t="s">
        <v>168</v>
      </c>
      <c r="E78" s="81" t="s">
        <v>168</v>
      </c>
      <c r="F78" s="81" t="s">
        <v>168</v>
      </c>
      <c r="G78" s="81" t="s">
        <v>168</v>
      </c>
      <c r="H78" s="81" t="s">
        <v>168</v>
      </c>
      <c r="I78" s="81" t="s">
        <v>168</v>
      </c>
      <c r="J78" s="81" t="s">
        <v>168</v>
      </c>
      <c r="K78" s="81" t="s">
        <v>168</v>
      </c>
      <c r="L78" s="81" t="s">
        <v>168</v>
      </c>
      <c r="M78" s="81" t="s">
        <v>168</v>
      </c>
      <c r="N78" s="81" t="s">
        <v>168</v>
      </c>
      <c r="O78" s="36">
        <v>161</v>
      </c>
      <c r="P78" s="36">
        <v>7</v>
      </c>
      <c r="Q78" s="36">
        <v>3</v>
      </c>
      <c r="R78" s="36">
        <v>1</v>
      </c>
      <c r="S78" s="36">
        <v>0</v>
      </c>
      <c r="T78" s="36">
        <v>0</v>
      </c>
      <c r="U78" s="36">
        <v>0</v>
      </c>
      <c r="V78" s="36">
        <v>0</v>
      </c>
      <c r="W78" s="36">
        <v>0</v>
      </c>
      <c r="X78" s="36">
        <v>0</v>
      </c>
      <c r="Y78" s="36">
        <v>0</v>
      </c>
      <c r="Z78" s="36">
        <v>0</v>
      </c>
      <c r="AA78" s="36">
        <v>0</v>
      </c>
      <c r="AB78" s="36">
        <v>0</v>
      </c>
      <c r="AC78" s="36">
        <v>0</v>
      </c>
      <c r="AD78" s="36">
        <v>0</v>
      </c>
      <c r="AE78" s="36">
        <v>0</v>
      </c>
      <c r="AF78" s="36">
        <v>0</v>
      </c>
      <c r="AG78" s="36">
        <f t="shared" si="1"/>
        <v>172</v>
      </c>
    </row>
    <row r="79" spans="2:33" ht="12.75" customHeight="1">
      <c r="B79" s="2"/>
      <c r="C79" s="1">
        <v>1997</v>
      </c>
      <c r="D79" s="81" t="s">
        <v>168</v>
      </c>
      <c r="E79" s="81" t="s">
        <v>168</v>
      </c>
      <c r="F79" s="81" t="s">
        <v>168</v>
      </c>
      <c r="G79" s="81" t="s">
        <v>168</v>
      </c>
      <c r="H79" s="81" t="s">
        <v>168</v>
      </c>
      <c r="I79" s="81" t="s">
        <v>168</v>
      </c>
      <c r="J79" s="81" t="s">
        <v>168</v>
      </c>
      <c r="K79" s="81" t="s">
        <v>168</v>
      </c>
      <c r="L79" s="81" t="s">
        <v>168</v>
      </c>
      <c r="M79" s="81" t="s">
        <v>168</v>
      </c>
      <c r="N79" s="81" t="s">
        <v>168</v>
      </c>
      <c r="O79" s="81" t="s">
        <v>168</v>
      </c>
      <c r="P79" s="36">
        <v>171</v>
      </c>
      <c r="Q79" s="36">
        <v>8</v>
      </c>
      <c r="R79" s="36">
        <v>1</v>
      </c>
      <c r="S79" s="36">
        <v>0</v>
      </c>
      <c r="T79" s="36">
        <v>0</v>
      </c>
      <c r="U79" s="36">
        <v>0</v>
      </c>
      <c r="V79" s="36">
        <v>0</v>
      </c>
      <c r="W79" s="36">
        <v>0</v>
      </c>
      <c r="X79" s="36">
        <v>0</v>
      </c>
      <c r="Y79" s="36">
        <v>0</v>
      </c>
      <c r="Z79" s="36">
        <v>0</v>
      </c>
      <c r="AA79" s="36">
        <v>0</v>
      </c>
      <c r="AB79" s="36">
        <v>0</v>
      </c>
      <c r="AC79" s="36">
        <v>0</v>
      </c>
      <c r="AD79" s="36">
        <v>0</v>
      </c>
      <c r="AE79" s="36">
        <v>0</v>
      </c>
      <c r="AF79" s="36">
        <v>0</v>
      </c>
      <c r="AG79" s="36">
        <f t="shared" si="1"/>
        <v>180</v>
      </c>
    </row>
    <row r="80" spans="2:33" ht="12.75" customHeight="1">
      <c r="B80" s="2"/>
      <c r="C80" s="1">
        <v>1998</v>
      </c>
      <c r="D80" s="81" t="s">
        <v>168</v>
      </c>
      <c r="E80" s="81" t="s">
        <v>168</v>
      </c>
      <c r="F80" s="81" t="s">
        <v>168</v>
      </c>
      <c r="G80" s="81" t="s">
        <v>168</v>
      </c>
      <c r="H80" s="81" t="s">
        <v>168</v>
      </c>
      <c r="I80" s="81" t="s">
        <v>168</v>
      </c>
      <c r="J80" s="81" t="s">
        <v>168</v>
      </c>
      <c r="K80" s="81" t="s">
        <v>168</v>
      </c>
      <c r="L80" s="81" t="s">
        <v>168</v>
      </c>
      <c r="M80" s="81" t="s">
        <v>168</v>
      </c>
      <c r="N80" s="81" t="s">
        <v>168</v>
      </c>
      <c r="O80" s="81" t="s">
        <v>168</v>
      </c>
      <c r="P80" s="81" t="s">
        <v>168</v>
      </c>
      <c r="Q80" s="36">
        <v>158</v>
      </c>
      <c r="R80" s="36">
        <v>11</v>
      </c>
      <c r="S80" s="36">
        <v>1</v>
      </c>
      <c r="T80" s="36">
        <v>0</v>
      </c>
      <c r="U80" s="36">
        <v>0</v>
      </c>
      <c r="V80" s="36">
        <v>0</v>
      </c>
      <c r="W80" s="36">
        <v>0</v>
      </c>
      <c r="X80" s="36">
        <v>0</v>
      </c>
      <c r="Y80" s="36">
        <v>0</v>
      </c>
      <c r="Z80" s="36">
        <v>0</v>
      </c>
      <c r="AA80" s="36">
        <v>0</v>
      </c>
      <c r="AB80" s="36">
        <v>0</v>
      </c>
      <c r="AC80" s="36">
        <v>0</v>
      </c>
      <c r="AD80" s="36">
        <v>0</v>
      </c>
      <c r="AE80" s="36">
        <v>0</v>
      </c>
      <c r="AF80" s="36">
        <v>0</v>
      </c>
      <c r="AG80" s="36">
        <f t="shared" si="1"/>
        <v>170</v>
      </c>
    </row>
    <row r="81" spans="2:33" ht="12.75" customHeight="1">
      <c r="B81" s="2"/>
      <c r="C81" s="1">
        <v>1999</v>
      </c>
      <c r="D81" s="81" t="s">
        <v>168</v>
      </c>
      <c r="E81" s="81" t="s">
        <v>168</v>
      </c>
      <c r="F81" s="81" t="s">
        <v>168</v>
      </c>
      <c r="G81" s="81" t="s">
        <v>168</v>
      </c>
      <c r="H81" s="81" t="s">
        <v>168</v>
      </c>
      <c r="I81" s="81" t="s">
        <v>168</v>
      </c>
      <c r="J81" s="81" t="s">
        <v>168</v>
      </c>
      <c r="K81" s="81" t="s">
        <v>168</v>
      </c>
      <c r="L81" s="81" t="s">
        <v>168</v>
      </c>
      <c r="M81" s="81" t="s">
        <v>168</v>
      </c>
      <c r="N81" s="81" t="s">
        <v>168</v>
      </c>
      <c r="O81" s="81" t="s">
        <v>168</v>
      </c>
      <c r="P81" s="81" t="s">
        <v>168</v>
      </c>
      <c r="Q81" s="81" t="s">
        <v>168</v>
      </c>
      <c r="R81" s="36">
        <v>208</v>
      </c>
      <c r="S81" s="36">
        <v>5</v>
      </c>
      <c r="T81" s="36">
        <v>1</v>
      </c>
      <c r="U81" s="36">
        <v>0</v>
      </c>
      <c r="V81" s="36">
        <v>0</v>
      </c>
      <c r="W81" s="36">
        <v>0</v>
      </c>
      <c r="X81" s="36">
        <v>0</v>
      </c>
      <c r="Y81" s="36">
        <v>0</v>
      </c>
      <c r="Z81" s="36">
        <v>0</v>
      </c>
      <c r="AA81" s="36">
        <v>0</v>
      </c>
      <c r="AB81" s="36">
        <v>0</v>
      </c>
      <c r="AC81" s="36">
        <v>0</v>
      </c>
      <c r="AD81" s="36">
        <v>0</v>
      </c>
      <c r="AE81" s="36">
        <v>0</v>
      </c>
      <c r="AF81" s="36">
        <v>0</v>
      </c>
      <c r="AG81" s="36">
        <f t="shared" si="1"/>
        <v>214</v>
      </c>
    </row>
    <row r="82" spans="2:33" ht="12.75" customHeight="1">
      <c r="B82" s="2"/>
      <c r="C82" s="1">
        <v>2000</v>
      </c>
      <c r="D82" s="81" t="s">
        <v>168</v>
      </c>
      <c r="E82" s="81" t="s">
        <v>168</v>
      </c>
      <c r="F82" s="81" t="s">
        <v>168</v>
      </c>
      <c r="G82" s="81" t="s">
        <v>168</v>
      </c>
      <c r="H82" s="81" t="s">
        <v>168</v>
      </c>
      <c r="I82" s="81" t="s">
        <v>168</v>
      </c>
      <c r="J82" s="81" t="s">
        <v>168</v>
      </c>
      <c r="K82" s="81" t="s">
        <v>168</v>
      </c>
      <c r="L82" s="81" t="s">
        <v>168</v>
      </c>
      <c r="M82" s="81" t="s">
        <v>168</v>
      </c>
      <c r="N82" s="81" t="s">
        <v>168</v>
      </c>
      <c r="O82" s="81" t="s">
        <v>168</v>
      </c>
      <c r="P82" s="81" t="s">
        <v>168</v>
      </c>
      <c r="Q82" s="81" t="s">
        <v>168</v>
      </c>
      <c r="R82" s="81" t="s">
        <v>168</v>
      </c>
      <c r="S82" s="36">
        <v>254</v>
      </c>
      <c r="T82" s="36">
        <v>9</v>
      </c>
      <c r="U82" s="36">
        <v>0</v>
      </c>
      <c r="V82" s="36">
        <v>0</v>
      </c>
      <c r="W82" s="36">
        <v>0</v>
      </c>
      <c r="X82" s="36">
        <v>0</v>
      </c>
      <c r="Y82" s="36">
        <v>0</v>
      </c>
      <c r="Z82" s="36">
        <v>0</v>
      </c>
      <c r="AA82" s="36">
        <v>0</v>
      </c>
      <c r="AB82" s="36">
        <v>0</v>
      </c>
      <c r="AC82" s="36">
        <v>0</v>
      </c>
      <c r="AD82" s="36">
        <v>0</v>
      </c>
      <c r="AE82" s="36">
        <v>0</v>
      </c>
      <c r="AF82" s="36">
        <v>0</v>
      </c>
      <c r="AG82" s="36">
        <f t="shared" si="1"/>
        <v>263</v>
      </c>
    </row>
    <row r="83" spans="2:33" ht="12.75" customHeight="1">
      <c r="B83" s="2"/>
      <c r="C83" s="1">
        <v>2001</v>
      </c>
      <c r="D83" s="81" t="s">
        <v>168</v>
      </c>
      <c r="E83" s="81" t="s">
        <v>168</v>
      </c>
      <c r="F83" s="81" t="s">
        <v>168</v>
      </c>
      <c r="G83" s="81" t="s">
        <v>168</v>
      </c>
      <c r="H83" s="81" t="s">
        <v>168</v>
      </c>
      <c r="I83" s="81" t="s">
        <v>168</v>
      </c>
      <c r="J83" s="81" t="s">
        <v>168</v>
      </c>
      <c r="K83" s="81" t="s">
        <v>168</v>
      </c>
      <c r="L83" s="81" t="s">
        <v>168</v>
      </c>
      <c r="M83" s="81" t="s">
        <v>168</v>
      </c>
      <c r="N83" s="81" t="s">
        <v>168</v>
      </c>
      <c r="O83" s="81" t="s">
        <v>168</v>
      </c>
      <c r="P83" s="81" t="s">
        <v>168</v>
      </c>
      <c r="Q83" s="81" t="s">
        <v>168</v>
      </c>
      <c r="R83" s="81" t="s">
        <v>168</v>
      </c>
      <c r="S83" s="81" t="s">
        <v>168</v>
      </c>
      <c r="T83" s="36">
        <v>234</v>
      </c>
      <c r="U83" s="36">
        <v>4</v>
      </c>
      <c r="V83" s="36">
        <v>0</v>
      </c>
      <c r="W83" s="36">
        <v>0</v>
      </c>
      <c r="X83" s="36">
        <v>0</v>
      </c>
      <c r="Y83" s="36">
        <v>0</v>
      </c>
      <c r="Z83" s="36">
        <v>0</v>
      </c>
      <c r="AA83" s="36">
        <v>0</v>
      </c>
      <c r="AB83" s="36">
        <v>0</v>
      </c>
      <c r="AC83" s="36">
        <v>0</v>
      </c>
      <c r="AD83" s="36">
        <v>0</v>
      </c>
      <c r="AE83" s="36">
        <v>0</v>
      </c>
      <c r="AF83" s="36">
        <v>0</v>
      </c>
      <c r="AG83" s="36">
        <f t="shared" si="1"/>
        <v>238</v>
      </c>
    </row>
    <row r="84" spans="2:33" ht="12.75" customHeight="1">
      <c r="B84" s="2"/>
      <c r="C84" s="1">
        <v>2002</v>
      </c>
      <c r="D84" s="81" t="s">
        <v>168</v>
      </c>
      <c r="E84" s="81" t="s">
        <v>168</v>
      </c>
      <c r="F84" s="81" t="s">
        <v>168</v>
      </c>
      <c r="G84" s="81" t="s">
        <v>168</v>
      </c>
      <c r="H84" s="81" t="s">
        <v>168</v>
      </c>
      <c r="I84" s="81" t="s">
        <v>168</v>
      </c>
      <c r="J84" s="81" t="s">
        <v>168</v>
      </c>
      <c r="K84" s="81" t="s">
        <v>168</v>
      </c>
      <c r="L84" s="81" t="s">
        <v>168</v>
      </c>
      <c r="M84" s="81" t="s">
        <v>168</v>
      </c>
      <c r="N84" s="81" t="s">
        <v>168</v>
      </c>
      <c r="O84" s="81" t="s">
        <v>168</v>
      </c>
      <c r="P84" s="81" t="s">
        <v>168</v>
      </c>
      <c r="Q84" s="81" t="s">
        <v>168</v>
      </c>
      <c r="R84" s="81" t="s">
        <v>168</v>
      </c>
      <c r="S84" s="81" t="s">
        <v>168</v>
      </c>
      <c r="T84" s="81" t="s">
        <v>168</v>
      </c>
      <c r="U84" s="36">
        <v>248</v>
      </c>
      <c r="V84" s="36">
        <v>8</v>
      </c>
      <c r="W84" s="36">
        <v>0</v>
      </c>
      <c r="X84" s="36">
        <v>0</v>
      </c>
      <c r="Y84" s="36">
        <v>0</v>
      </c>
      <c r="Z84" s="36">
        <v>0</v>
      </c>
      <c r="AA84" s="36">
        <v>0</v>
      </c>
      <c r="AB84" s="36">
        <v>0</v>
      </c>
      <c r="AC84" s="36">
        <v>0</v>
      </c>
      <c r="AD84" s="36">
        <v>0</v>
      </c>
      <c r="AE84" s="36">
        <v>0</v>
      </c>
      <c r="AF84" s="36">
        <v>0</v>
      </c>
      <c r="AG84" s="36">
        <f t="shared" si="1"/>
        <v>256</v>
      </c>
    </row>
    <row r="85" spans="2:33" ht="12.75" customHeight="1">
      <c r="B85" s="2"/>
      <c r="C85" s="1">
        <v>2003</v>
      </c>
      <c r="D85" s="81" t="s">
        <v>168</v>
      </c>
      <c r="E85" s="81" t="s">
        <v>168</v>
      </c>
      <c r="F85" s="81" t="s">
        <v>168</v>
      </c>
      <c r="G85" s="81" t="s">
        <v>168</v>
      </c>
      <c r="H85" s="81" t="s">
        <v>168</v>
      </c>
      <c r="I85" s="81" t="s">
        <v>168</v>
      </c>
      <c r="J85" s="81" t="s">
        <v>168</v>
      </c>
      <c r="K85" s="81" t="s">
        <v>168</v>
      </c>
      <c r="L85" s="81" t="s">
        <v>168</v>
      </c>
      <c r="M85" s="81" t="s">
        <v>168</v>
      </c>
      <c r="N85" s="81" t="s">
        <v>168</v>
      </c>
      <c r="O85" s="81" t="s">
        <v>168</v>
      </c>
      <c r="P85" s="81" t="s">
        <v>168</v>
      </c>
      <c r="Q85" s="81" t="s">
        <v>168</v>
      </c>
      <c r="R85" s="81" t="s">
        <v>168</v>
      </c>
      <c r="S85" s="81" t="s">
        <v>168</v>
      </c>
      <c r="T85" s="81" t="s">
        <v>168</v>
      </c>
      <c r="U85" s="81" t="s">
        <v>168</v>
      </c>
      <c r="V85" s="36">
        <v>263</v>
      </c>
      <c r="W85" s="36">
        <v>9</v>
      </c>
      <c r="X85" s="36">
        <v>0</v>
      </c>
      <c r="Y85" s="36">
        <v>0</v>
      </c>
      <c r="Z85" s="36">
        <v>0</v>
      </c>
      <c r="AA85" s="36">
        <v>0</v>
      </c>
      <c r="AB85" s="36">
        <v>0</v>
      </c>
      <c r="AC85" s="36">
        <v>0</v>
      </c>
      <c r="AD85" s="36">
        <v>0</v>
      </c>
      <c r="AE85" s="36">
        <v>0</v>
      </c>
      <c r="AF85" s="36">
        <v>0</v>
      </c>
      <c r="AG85" s="36">
        <f t="shared" si="1"/>
        <v>272</v>
      </c>
    </row>
    <row r="86" spans="2:33" ht="12.75" customHeight="1">
      <c r="B86" s="2"/>
      <c r="C86" s="1">
        <v>2004</v>
      </c>
      <c r="D86" s="81" t="s">
        <v>168</v>
      </c>
      <c r="E86" s="81" t="s">
        <v>168</v>
      </c>
      <c r="F86" s="81" t="s">
        <v>168</v>
      </c>
      <c r="G86" s="81" t="s">
        <v>168</v>
      </c>
      <c r="H86" s="81" t="s">
        <v>168</v>
      </c>
      <c r="I86" s="81" t="s">
        <v>168</v>
      </c>
      <c r="J86" s="81" t="s">
        <v>168</v>
      </c>
      <c r="K86" s="81" t="s">
        <v>168</v>
      </c>
      <c r="L86" s="81" t="s">
        <v>168</v>
      </c>
      <c r="M86" s="81" t="s">
        <v>168</v>
      </c>
      <c r="N86" s="81" t="s">
        <v>168</v>
      </c>
      <c r="O86" s="81" t="s">
        <v>168</v>
      </c>
      <c r="P86" s="81" t="s">
        <v>168</v>
      </c>
      <c r="Q86" s="81" t="s">
        <v>168</v>
      </c>
      <c r="R86" s="81" t="s">
        <v>168</v>
      </c>
      <c r="S86" s="81" t="s">
        <v>168</v>
      </c>
      <c r="T86" s="81" t="s">
        <v>168</v>
      </c>
      <c r="U86" s="81" t="s">
        <v>168</v>
      </c>
      <c r="V86" s="81" t="s">
        <v>168</v>
      </c>
      <c r="W86" s="36">
        <v>300</v>
      </c>
      <c r="X86" s="36">
        <v>11</v>
      </c>
      <c r="Y86" s="36">
        <v>0</v>
      </c>
      <c r="Z86" s="36">
        <v>0</v>
      </c>
      <c r="AA86" s="36">
        <v>0</v>
      </c>
      <c r="AB86" s="36">
        <v>0</v>
      </c>
      <c r="AC86" s="36">
        <v>0</v>
      </c>
      <c r="AD86" s="36">
        <v>0</v>
      </c>
      <c r="AE86" s="36">
        <v>0</v>
      </c>
      <c r="AF86" s="36">
        <v>0</v>
      </c>
      <c r="AG86" s="36">
        <f t="shared" si="1"/>
        <v>311</v>
      </c>
    </row>
    <row r="87" spans="2:33" ht="12.75" customHeight="1">
      <c r="B87" s="2"/>
      <c r="C87" s="1">
        <v>2005</v>
      </c>
      <c r="D87" s="81" t="s">
        <v>168</v>
      </c>
      <c r="E87" s="81" t="s">
        <v>168</v>
      </c>
      <c r="F87" s="81" t="s">
        <v>168</v>
      </c>
      <c r="G87" s="81" t="s">
        <v>168</v>
      </c>
      <c r="H87" s="81" t="s">
        <v>168</v>
      </c>
      <c r="I87" s="81" t="s">
        <v>168</v>
      </c>
      <c r="J87" s="81" t="s">
        <v>168</v>
      </c>
      <c r="K87" s="81" t="s">
        <v>168</v>
      </c>
      <c r="L87" s="81" t="s">
        <v>168</v>
      </c>
      <c r="M87" s="81" t="s">
        <v>168</v>
      </c>
      <c r="N87" s="81" t="s">
        <v>168</v>
      </c>
      <c r="O87" s="81" t="s">
        <v>168</v>
      </c>
      <c r="P87" s="81" t="s">
        <v>168</v>
      </c>
      <c r="Q87" s="81" t="s">
        <v>168</v>
      </c>
      <c r="R87" s="81" t="s">
        <v>168</v>
      </c>
      <c r="S87" s="81" t="s">
        <v>168</v>
      </c>
      <c r="T87" s="81" t="s">
        <v>168</v>
      </c>
      <c r="U87" s="81" t="s">
        <v>168</v>
      </c>
      <c r="V87" s="81" t="s">
        <v>168</v>
      </c>
      <c r="W87" s="81" t="s">
        <v>168</v>
      </c>
      <c r="X87" s="36">
        <v>290</v>
      </c>
      <c r="Y87" s="36">
        <v>7</v>
      </c>
      <c r="Z87" s="36">
        <v>0</v>
      </c>
      <c r="AA87" s="36">
        <v>0</v>
      </c>
      <c r="AB87" s="36">
        <v>0</v>
      </c>
      <c r="AC87" s="36">
        <v>0</v>
      </c>
      <c r="AD87" s="36">
        <v>0</v>
      </c>
      <c r="AE87" s="36">
        <v>0</v>
      </c>
      <c r="AF87" s="36">
        <v>0</v>
      </c>
      <c r="AG87" s="36">
        <f t="shared" si="1"/>
        <v>297</v>
      </c>
    </row>
    <row r="88" spans="2:33" ht="12.75" customHeight="1">
      <c r="B88" s="2"/>
      <c r="C88" s="1">
        <v>2006</v>
      </c>
      <c r="D88" s="81" t="s">
        <v>168</v>
      </c>
      <c r="E88" s="81" t="s">
        <v>168</v>
      </c>
      <c r="F88" s="81" t="s">
        <v>168</v>
      </c>
      <c r="G88" s="81" t="s">
        <v>168</v>
      </c>
      <c r="H88" s="81" t="s">
        <v>168</v>
      </c>
      <c r="I88" s="81" t="s">
        <v>168</v>
      </c>
      <c r="J88" s="81" t="s">
        <v>168</v>
      </c>
      <c r="K88" s="81" t="s">
        <v>168</v>
      </c>
      <c r="L88" s="81" t="s">
        <v>168</v>
      </c>
      <c r="M88" s="81" t="s">
        <v>168</v>
      </c>
      <c r="N88" s="81" t="s">
        <v>168</v>
      </c>
      <c r="O88" s="81" t="s">
        <v>168</v>
      </c>
      <c r="P88" s="81" t="s">
        <v>168</v>
      </c>
      <c r="Q88" s="81" t="s">
        <v>168</v>
      </c>
      <c r="R88" s="81" t="s">
        <v>168</v>
      </c>
      <c r="S88" s="81" t="s">
        <v>168</v>
      </c>
      <c r="T88" s="81" t="s">
        <v>168</v>
      </c>
      <c r="U88" s="81" t="s">
        <v>168</v>
      </c>
      <c r="V88" s="81" t="s">
        <v>168</v>
      </c>
      <c r="W88" s="81" t="s">
        <v>168</v>
      </c>
      <c r="X88" s="81" t="s">
        <v>168</v>
      </c>
      <c r="Y88" s="36">
        <v>348</v>
      </c>
      <c r="Z88" s="36">
        <v>9</v>
      </c>
      <c r="AA88" s="36">
        <v>0</v>
      </c>
      <c r="AB88" s="36">
        <v>0</v>
      </c>
      <c r="AC88" s="36">
        <v>0</v>
      </c>
      <c r="AD88" s="36">
        <v>0</v>
      </c>
      <c r="AE88" s="36">
        <v>0</v>
      </c>
      <c r="AF88" s="36">
        <v>0</v>
      </c>
      <c r="AG88" s="36">
        <f t="shared" si="1"/>
        <v>357</v>
      </c>
    </row>
    <row r="89" spans="2:33" ht="12.75" customHeight="1">
      <c r="B89" s="2"/>
      <c r="C89" s="1">
        <v>2007</v>
      </c>
      <c r="D89" s="81" t="s">
        <v>168</v>
      </c>
      <c r="E89" s="81" t="s">
        <v>168</v>
      </c>
      <c r="F89" s="81" t="s">
        <v>168</v>
      </c>
      <c r="G89" s="81" t="s">
        <v>168</v>
      </c>
      <c r="H89" s="81" t="s">
        <v>168</v>
      </c>
      <c r="I89" s="81" t="s">
        <v>168</v>
      </c>
      <c r="J89" s="81" t="s">
        <v>168</v>
      </c>
      <c r="K89" s="81" t="s">
        <v>168</v>
      </c>
      <c r="L89" s="81" t="s">
        <v>168</v>
      </c>
      <c r="M89" s="81" t="s">
        <v>168</v>
      </c>
      <c r="N89" s="81" t="s">
        <v>168</v>
      </c>
      <c r="O89" s="81" t="s">
        <v>168</v>
      </c>
      <c r="P89" s="81" t="s">
        <v>168</v>
      </c>
      <c r="Q89" s="81" t="s">
        <v>168</v>
      </c>
      <c r="R89" s="81" t="s">
        <v>168</v>
      </c>
      <c r="S89" s="81" t="s">
        <v>168</v>
      </c>
      <c r="T89" s="81" t="s">
        <v>168</v>
      </c>
      <c r="U89" s="81" t="s">
        <v>168</v>
      </c>
      <c r="V89" s="81" t="s">
        <v>168</v>
      </c>
      <c r="W89" s="81" t="s">
        <v>168</v>
      </c>
      <c r="X89" s="81" t="s">
        <v>168</v>
      </c>
      <c r="Y89" s="81" t="s">
        <v>168</v>
      </c>
      <c r="Z89" s="36">
        <v>356</v>
      </c>
      <c r="AA89" s="36">
        <v>5</v>
      </c>
      <c r="AB89" s="36">
        <v>0</v>
      </c>
      <c r="AC89" s="36">
        <v>0</v>
      </c>
      <c r="AD89" s="36">
        <v>0</v>
      </c>
      <c r="AE89" s="36">
        <v>0</v>
      </c>
      <c r="AF89" s="36">
        <v>0</v>
      </c>
      <c r="AG89" s="36">
        <f t="shared" si="1"/>
        <v>361</v>
      </c>
    </row>
    <row r="90" spans="2:33" ht="12.75" customHeight="1">
      <c r="B90" s="2"/>
      <c r="C90" s="1">
        <v>2008</v>
      </c>
      <c r="D90" s="81" t="s">
        <v>168</v>
      </c>
      <c r="E90" s="81" t="s">
        <v>168</v>
      </c>
      <c r="F90" s="81" t="s">
        <v>168</v>
      </c>
      <c r="G90" s="81" t="s">
        <v>168</v>
      </c>
      <c r="H90" s="81" t="s">
        <v>168</v>
      </c>
      <c r="I90" s="81" t="s">
        <v>168</v>
      </c>
      <c r="J90" s="81" t="s">
        <v>168</v>
      </c>
      <c r="K90" s="81" t="s">
        <v>168</v>
      </c>
      <c r="L90" s="81" t="s">
        <v>168</v>
      </c>
      <c r="M90" s="81" t="s">
        <v>168</v>
      </c>
      <c r="N90" s="81" t="s">
        <v>168</v>
      </c>
      <c r="O90" s="81" t="s">
        <v>168</v>
      </c>
      <c r="P90" s="81" t="s">
        <v>168</v>
      </c>
      <c r="Q90" s="81" t="s">
        <v>168</v>
      </c>
      <c r="R90" s="81" t="s">
        <v>168</v>
      </c>
      <c r="S90" s="81" t="s">
        <v>168</v>
      </c>
      <c r="T90" s="81" t="s">
        <v>168</v>
      </c>
      <c r="U90" s="81" t="s">
        <v>168</v>
      </c>
      <c r="V90" s="81" t="s">
        <v>168</v>
      </c>
      <c r="W90" s="81" t="s">
        <v>168</v>
      </c>
      <c r="X90" s="81" t="s">
        <v>168</v>
      </c>
      <c r="Y90" s="81" t="s">
        <v>168</v>
      </c>
      <c r="Z90" s="81" t="s">
        <v>168</v>
      </c>
      <c r="AA90" s="36">
        <v>373</v>
      </c>
      <c r="AB90" s="171">
        <v>8</v>
      </c>
      <c r="AC90" s="171">
        <v>1</v>
      </c>
      <c r="AD90" s="171">
        <v>0</v>
      </c>
      <c r="AE90" s="171">
        <v>0</v>
      </c>
      <c r="AF90" s="171">
        <v>0</v>
      </c>
      <c r="AG90" s="36">
        <f t="shared" si="1"/>
        <v>382</v>
      </c>
    </row>
    <row r="91" spans="2:33" ht="12.75" customHeight="1">
      <c r="B91" s="2"/>
      <c r="C91" s="1">
        <v>2009</v>
      </c>
      <c r="D91" s="81" t="s">
        <v>168</v>
      </c>
      <c r="E91" s="81" t="s">
        <v>168</v>
      </c>
      <c r="F91" s="81" t="s">
        <v>168</v>
      </c>
      <c r="G91" s="81" t="s">
        <v>168</v>
      </c>
      <c r="H91" s="81" t="s">
        <v>168</v>
      </c>
      <c r="I91" s="81" t="s">
        <v>168</v>
      </c>
      <c r="J91" s="81" t="s">
        <v>168</v>
      </c>
      <c r="K91" s="81" t="s">
        <v>168</v>
      </c>
      <c r="L91" s="81" t="s">
        <v>168</v>
      </c>
      <c r="M91" s="81" t="s">
        <v>168</v>
      </c>
      <c r="N91" s="81" t="s">
        <v>168</v>
      </c>
      <c r="O91" s="81" t="s">
        <v>168</v>
      </c>
      <c r="P91" s="81" t="s">
        <v>168</v>
      </c>
      <c r="Q91" s="81" t="s">
        <v>168</v>
      </c>
      <c r="R91" s="81" t="s">
        <v>168</v>
      </c>
      <c r="S91" s="81" t="s">
        <v>168</v>
      </c>
      <c r="T91" s="81" t="s">
        <v>168</v>
      </c>
      <c r="U91" s="81" t="s">
        <v>168</v>
      </c>
      <c r="V91" s="81" t="s">
        <v>168</v>
      </c>
      <c r="W91" s="81" t="s">
        <v>168</v>
      </c>
      <c r="X91" s="81" t="s">
        <v>168</v>
      </c>
      <c r="Y91" s="81" t="s">
        <v>168</v>
      </c>
      <c r="Z91" s="81" t="s">
        <v>168</v>
      </c>
      <c r="AA91" s="81" t="s">
        <v>168</v>
      </c>
      <c r="AB91" s="171">
        <v>393</v>
      </c>
      <c r="AC91" s="171">
        <v>4</v>
      </c>
      <c r="AD91" s="171">
        <v>0</v>
      </c>
      <c r="AE91" s="171">
        <v>0</v>
      </c>
      <c r="AF91" s="171">
        <v>0</v>
      </c>
      <c r="AG91" s="36">
        <f t="shared" si="1"/>
        <v>397</v>
      </c>
    </row>
    <row r="92" spans="2:33" ht="12.75" customHeight="1">
      <c r="B92" s="2"/>
      <c r="C92" s="1">
        <v>2010</v>
      </c>
      <c r="D92" s="81" t="s">
        <v>168</v>
      </c>
      <c r="E92" s="81" t="s">
        <v>168</v>
      </c>
      <c r="F92" s="81" t="s">
        <v>168</v>
      </c>
      <c r="G92" s="81" t="s">
        <v>168</v>
      </c>
      <c r="H92" s="81" t="s">
        <v>168</v>
      </c>
      <c r="I92" s="81" t="s">
        <v>168</v>
      </c>
      <c r="J92" s="81" t="s">
        <v>168</v>
      </c>
      <c r="K92" s="81" t="s">
        <v>168</v>
      </c>
      <c r="L92" s="81" t="s">
        <v>168</v>
      </c>
      <c r="M92" s="81" t="s">
        <v>168</v>
      </c>
      <c r="N92" s="81" t="s">
        <v>168</v>
      </c>
      <c r="O92" s="81" t="s">
        <v>168</v>
      </c>
      <c r="P92" s="81" t="s">
        <v>168</v>
      </c>
      <c r="Q92" s="81" t="s">
        <v>168</v>
      </c>
      <c r="R92" s="81" t="s">
        <v>168</v>
      </c>
      <c r="S92" s="81" t="s">
        <v>168</v>
      </c>
      <c r="T92" s="81" t="s">
        <v>168</v>
      </c>
      <c r="U92" s="81" t="s">
        <v>168</v>
      </c>
      <c r="V92" s="81" t="s">
        <v>168</v>
      </c>
      <c r="W92" s="81" t="s">
        <v>168</v>
      </c>
      <c r="X92" s="81" t="s">
        <v>168</v>
      </c>
      <c r="Y92" s="81" t="s">
        <v>168</v>
      </c>
      <c r="Z92" s="81" t="s">
        <v>168</v>
      </c>
      <c r="AA92" s="81" t="s">
        <v>168</v>
      </c>
      <c r="AB92" s="81" t="s">
        <v>168</v>
      </c>
      <c r="AC92" s="171">
        <v>431</v>
      </c>
      <c r="AD92" s="171">
        <v>10</v>
      </c>
      <c r="AE92" s="171">
        <v>0</v>
      </c>
      <c r="AF92" s="171">
        <v>0</v>
      </c>
      <c r="AG92" s="36">
        <f t="shared" si="1"/>
        <v>441</v>
      </c>
    </row>
    <row r="93" spans="2:33" ht="12.75" customHeight="1">
      <c r="B93" s="2"/>
      <c r="C93" s="281">
        <v>2011</v>
      </c>
      <c r="D93" s="395" t="s">
        <v>168</v>
      </c>
      <c r="E93" s="395" t="s">
        <v>168</v>
      </c>
      <c r="F93" s="395" t="s">
        <v>168</v>
      </c>
      <c r="G93" s="395" t="s">
        <v>168</v>
      </c>
      <c r="H93" s="395" t="s">
        <v>168</v>
      </c>
      <c r="I93" s="395" t="s">
        <v>168</v>
      </c>
      <c r="J93" s="395" t="s">
        <v>168</v>
      </c>
      <c r="K93" s="395" t="s">
        <v>168</v>
      </c>
      <c r="L93" s="395" t="s">
        <v>168</v>
      </c>
      <c r="M93" s="395" t="s">
        <v>168</v>
      </c>
      <c r="N93" s="395" t="s">
        <v>168</v>
      </c>
      <c r="O93" s="395" t="s">
        <v>168</v>
      </c>
      <c r="P93" s="395" t="s">
        <v>168</v>
      </c>
      <c r="Q93" s="395" t="s">
        <v>168</v>
      </c>
      <c r="R93" s="395" t="s">
        <v>168</v>
      </c>
      <c r="S93" s="395" t="s">
        <v>168</v>
      </c>
      <c r="T93" s="395" t="s">
        <v>168</v>
      </c>
      <c r="U93" s="395" t="s">
        <v>168</v>
      </c>
      <c r="V93" s="395" t="s">
        <v>168</v>
      </c>
      <c r="W93" s="395" t="s">
        <v>168</v>
      </c>
      <c r="X93" s="395" t="s">
        <v>168</v>
      </c>
      <c r="Y93" s="395" t="s">
        <v>168</v>
      </c>
      <c r="Z93" s="395" t="s">
        <v>168</v>
      </c>
      <c r="AA93" s="395" t="s">
        <v>168</v>
      </c>
      <c r="AB93" s="395" t="s">
        <v>168</v>
      </c>
      <c r="AC93" s="395" t="s">
        <v>168</v>
      </c>
      <c r="AD93" s="171">
        <v>425</v>
      </c>
      <c r="AE93" s="171">
        <v>9</v>
      </c>
      <c r="AF93" s="171">
        <v>0</v>
      </c>
      <c r="AG93" s="36">
        <f t="shared" si="1"/>
        <v>434</v>
      </c>
    </row>
    <row r="94" spans="2:33" ht="12.75" customHeight="1">
      <c r="B94" s="2"/>
      <c r="C94" s="281">
        <v>2012</v>
      </c>
      <c r="D94" s="395" t="s">
        <v>168</v>
      </c>
      <c r="E94" s="395" t="s">
        <v>168</v>
      </c>
      <c r="F94" s="395" t="s">
        <v>168</v>
      </c>
      <c r="G94" s="395" t="s">
        <v>168</v>
      </c>
      <c r="H94" s="395" t="s">
        <v>168</v>
      </c>
      <c r="I94" s="395" t="s">
        <v>168</v>
      </c>
      <c r="J94" s="395" t="s">
        <v>168</v>
      </c>
      <c r="K94" s="395" t="s">
        <v>168</v>
      </c>
      <c r="L94" s="395" t="s">
        <v>168</v>
      </c>
      <c r="M94" s="395" t="s">
        <v>168</v>
      </c>
      <c r="N94" s="395" t="s">
        <v>168</v>
      </c>
      <c r="O94" s="395" t="s">
        <v>168</v>
      </c>
      <c r="P94" s="395" t="s">
        <v>168</v>
      </c>
      <c r="Q94" s="395" t="s">
        <v>168</v>
      </c>
      <c r="R94" s="395" t="s">
        <v>168</v>
      </c>
      <c r="S94" s="395" t="s">
        <v>168</v>
      </c>
      <c r="T94" s="395" t="s">
        <v>168</v>
      </c>
      <c r="U94" s="395" t="s">
        <v>168</v>
      </c>
      <c r="V94" s="395" t="s">
        <v>168</v>
      </c>
      <c r="W94" s="395" t="s">
        <v>168</v>
      </c>
      <c r="X94" s="395" t="s">
        <v>168</v>
      </c>
      <c r="Y94" s="395" t="s">
        <v>168</v>
      </c>
      <c r="Z94" s="395" t="s">
        <v>168</v>
      </c>
      <c r="AA94" s="395" t="s">
        <v>168</v>
      </c>
      <c r="AB94" s="395" t="s">
        <v>168</v>
      </c>
      <c r="AC94" s="395" t="s">
        <v>168</v>
      </c>
      <c r="AD94" s="395" t="s">
        <v>168</v>
      </c>
      <c r="AE94" s="171">
        <v>396</v>
      </c>
      <c r="AF94" s="171">
        <v>6</v>
      </c>
      <c r="AG94" s="36">
        <f t="shared" si="1"/>
        <v>402</v>
      </c>
    </row>
    <row r="95" spans="2:33" ht="12.75" customHeight="1">
      <c r="B95" s="2"/>
      <c r="C95" s="281">
        <v>2013</v>
      </c>
      <c r="D95" s="395" t="s">
        <v>168</v>
      </c>
      <c r="E95" s="395" t="s">
        <v>168</v>
      </c>
      <c r="F95" s="395" t="s">
        <v>168</v>
      </c>
      <c r="G95" s="395" t="s">
        <v>168</v>
      </c>
      <c r="H95" s="395" t="s">
        <v>168</v>
      </c>
      <c r="I95" s="395" t="s">
        <v>168</v>
      </c>
      <c r="J95" s="395" t="s">
        <v>168</v>
      </c>
      <c r="K95" s="395" t="s">
        <v>168</v>
      </c>
      <c r="L95" s="395" t="s">
        <v>168</v>
      </c>
      <c r="M95" s="395" t="s">
        <v>168</v>
      </c>
      <c r="N95" s="395" t="s">
        <v>168</v>
      </c>
      <c r="O95" s="395" t="s">
        <v>168</v>
      </c>
      <c r="P95" s="395" t="s">
        <v>168</v>
      </c>
      <c r="Q95" s="395" t="s">
        <v>168</v>
      </c>
      <c r="R95" s="395" t="s">
        <v>168</v>
      </c>
      <c r="S95" s="395" t="s">
        <v>168</v>
      </c>
      <c r="T95" s="395" t="s">
        <v>168</v>
      </c>
      <c r="U95" s="395" t="s">
        <v>168</v>
      </c>
      <c r="V95" s="395" t="s">
        <v>168</v>
      </c>
      <c r="W95" s="395" t="s">
        <v>168</v>
      </c>
      <c r="X95" s="395" t="s">
        <v>168</v>
      </c>
      <c r="Y95" s="395" t="s">
        <v>168</v>
      </c>
      <c r="Z95" s="395" t="s">
        <v>168</v>
      </c>
      <c r="AA95" s="395" t="s">
        <v>168</v>
      </c>
      <c r="AB95" s="395" t="s">
        <v>168</v>
      </c>
      <c r="AC95" s="395" t="s">
        <v>168</v>
      </c>
      <c r="AD95" s="395" t="s">
        <v>168</v>
      </c>
      <c r="AE95" s="395" t="s">
        <v>168</v>
      </c>
      <c r="AF95" s="171">
        <v>443</v>
      </c>
      <c r="AG95" s="36">
        <f t="shared" si="1"/>
        <v>443</v>
      </c>
    </row>
    <row r="96" spans="2:35" ht="12.75" customHeight="1" thickBot="1">
      <c r="B96" s="9"/>
      <c r="C96" s="43" t="s">
        <v>75</v>
      </c>
      <c r="D96" s="14">
        <v>6</v>
      </c>
      <c r="E96" s="14">
        <v>3</v>
      </c>
      <c r="F96" s="14">
        <v>11</v>
      </c>
      <c r="G96" s="14">
        <v>13</v>
      </c>
      <c r="H96" s="14">
        <v>13</v>
      </c>
      <c r="I96" s="14">
        <v>23</v>
      </c>
      <c r="J96" s="14">
        <v>23</v>
      </c>
      <c r="K96" s="14">
        <v>35</v>
      </c>
      <c r="L96" s="14">
        <v>58</v>
      </c>
      <c r="M96" s="14">
        <v>101</v>
      </c>
      <c r="N96" s="14">
        <v>121</v>
      </c>
      <c r="O96" s="14">
        <v>171</v>
      </c>
      <c r="P96" s="14">
        <v>180</v>
      </c>
      <c r="Q96" s="14">
        <v>169</v>
      </c>
      <c r="R96" s="14">
        <v>222</v>
      </c>
      <c r="S96" s="14">
        <v>260</v>
      </c>
      <c r="T96" s="14">
        <v>245</v>
      </c>
      <c r="U96" s="14">
        <v>252</v>
      </c>
      <c r="V96" s="14">
        <v>271</v>
      </c>
      <c r="W96" s="14">
        <v>309</v>
      </c>
      <c r="X96" s="14">
        <v>302</v>
      </c>
      <c r="Y96" s="14">
        <v>355</v>
      </c>
      <c r="Z96" s="14">
        <v>365</v>
      </c>
      <c r="AA96" s="14">
        <v>378</v>
      </c>
      <c r="AB96" s="14">
        <v>401</v>
      </c>
      <c r="AC96" s="14">
        <v>436</v>
      </c>
      <c r="AD96" s="14">
        <f>SUM(AD67:AD93)</f>
        <v>435</v>
      </c>
      <c r="AE96" s="14">
        <f>SUM(AE67:AE94)</f>
        <v>405</v>
      </c>
      <c r="AF96" s="14">
        <f>SUM(AF67:AF95)</f>
        <v>449</v>
      </c>
      <c r="AG96" s="14">
        <f>SUM(D96:AF96)</f>
        <v>6012</v>
      </c>
      <c r="AH96" s="22"/>
      <c r="AI96" s="22"/>
    </row>
    <row r="97" spans="2:33" ht="12.75" customHeight="1">
      <c r="B97" s="2" t="s">
        <v>72</v>
      </c>
      <c r="C97" s="1">
        <v>1985</v>
      </c>
      <c r="D97" s="36">
        <v>2</v>
      </c>
      <c r="E97" s="36">
        <v>0</v>
      </c>
      <c r="F97" s="36">
        <v>0</v>
      </c>
      <c r="G97" s="36">
        <v>0</v>
      </c>
      <c r="H97" s="36">
        <v>0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  <c r="Q97" s="36">
        <v>0</v>
      </c>
      <c r="R97" s="36">
        <v>0</v>
      </c>
      <c r="S97" s="36">
        <v>0</v>
      </c>
      <c r="T97" s="36">
        <v>0</v>
      </c>
      <c r="U97" s="36">
        <v>0</v>
      </c>
      <c r="V97" s="36">
        <v>0</v>
      </c>
      <c r="W97" s="36">
        <v>0</v>
      </c>
      <c r="X97" s="36">
        <v>0</v>
      </c>
      <c r="Y97" s="36">
        <v>0</v>
      </c>
      <c r="Z97" s="36">
        <v>0</v>
      </c>
      <c r="AA97" s="36">
        <v>0</v>
      </c>
      <c r="AB97" s="36">
        <v>0</v>
      </c>
      <c r="AC97" s="36">
        <v>0</v>
      </c>
      <c r="AD97" s="36">
        <v>0</v>
      </c>
      <c r="AE97" s="36">
        <v>0</v>
      </c>
      <c r="AF97" s="36">
        <v>0</v>
      </c>
      <c r="AG97" s="36">
        <f>SUM(D97:AF97)</f>
        <v>2</v>
      </c>
    </row>
    <row r="98" spans="2:33" ht="12.75" customHeight="1">
      <c r="B98" s="2"/>
      <c r="C98" s="1">
        <v>1986</v>
      </c>
      <c r="D98" s="81" t="s">
        <v>168</v>
      </c>
      <c r="E98" s="36">
        <v>1</v>
      </c>
      <c r="F98" s="36">
        <v>0</v>
      </c>
      <c r="G98" s="36">
        <v>0</v>
      </c>
      <c r="H98" s="36">
        <v>0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  <c r="Q98" s="36">
        <v>0</v>
      </c>
      <c r="R98" s="36">
        <v>0</v>
      </c>
      <c r="S98" s="36">
        <v>0</v>
      </c>
      <c r="T98" s="36">
        <v>0</v>
      </c>
      <c r="U98" s="36">
        <v>0</v>
      </c>
      <c r="V98" s="36">
        <v>0</v>
      </c>
      <c r="W98" s="36">
        <v>0</v>
      </c>
      <c r="X98" s="36">
        <v>0</v>
      </c>
      <c r="Y98" s="36">
        <v>0</v>
      </c>
      <c r="Z98" s="36">
        <v>0</v>
      </c>
      <c r="AA98" s="36">
        <v>0</v>
      </c>
      <c r="AB98" s="36">
        <v>0</v>
      </c>
      <c r="AC98" s="36">
        <v>0</v>
      </c>
      <c r="AD98" s="36">
        <v>0</v>
      </c>
      <c r="AE98" s="36">
        <v>0</v>
      </c>
      <c r="AF98" s="36">
        <v>0</v>
      </c>
      <c r="AG98" s="36">
        <f t="shared" si="1"/>
        <v>1</v>
      </c>
    </row>
    <row r="99" spans="2:33" ht="12.75" customHeight="1">
      <c r="B99" s="2"/>
      <c r="C99" s="1">
        <v>1987</v>
      </c>
      <c r="D99" s="81" t="s">
        <v>168</v>
      </c>
      <c r="E99" s="81" t="s">
        <v>168</v>
      </c>
      <c r="F99" s="36">
        <v>7</v>
      </c>
      <c r="G99" s="36">
        <v>0</v>
      </c>
      <c r="H99" s="36">
        <v>0</v>
      </c>
      <c r="I99" s="36">
        <v>0</v>
      </c>
      <c r="J99" s="36">
        <v>0</v>
      </c>
      <c r="K99" s="36">
        <v>0</v>
      </c>
      <c r="L99" s="36">
        <v>0</v>
      </c>
      <c r="M99" s="36">
        <v>0</v>
      </c>
      <c r="N99" s="36">
        <v>0</v>
      </c>
      <c r="O99" s="36">
        <v>0</v>
      </c>
      <c r="P99" s="36">
        <v>0</v>
      </c>
      <c r="Q99" s="36">
        <v>0</v>
      </c>
      <c r="R99" s="36">
        <v>0</v>
      </c>
      <c r="S99" s="36">
        <v>0</v>
      </c>
      <c r="T99" s="36">
        <v>0</v>
      </c>
      <c r="U99" s="36">
        <v>0</v>
      </c>
      <c r="V99" s="36">
        <v>0</v>
      </c>
      <c r="W99" s="36">
        <v>0</v>
      </c>
      <c r="X99" s="36">
        <v>0</v>
      </c>
      <c r="Y99" s="36">
        <v>0</v>
      </c>
      <c r="Z99" s="36">
        <v>0</v>
      </c>
      <c r="AA99" s="36">
        <v>0</v>
      </c>
      <c r="AB99" s="36">
        <v>0</v>
      </c>
      <c r="AC99" s="36">
        <v>0</v>
      </c>
      <c r="AD99" s="36">
        <v>0</v>
      </c>
      <c r="AE99" s="36">
        <v>0</v>
      </c>
      <c r="AF99" s="36">
        <v>0</v>
      </c>
      <c r="AG99" s="36">
        <f t="shared" si="1"/>
        <v>7</v>
      </c>
    </row>
    <row r="100" spans="2:33" ht="12.75" customHeight="1">
      <c r="B100" s="2"/>
      <c r="C100" s="1">
        <v>1988</v>
      </c>
      <c r="D100" s="81" t="s">
        <v>168</v>
      </c>
      <c r="E100" s="81" t="s">
        <v>168</v>
      </c>
      <c r="F100" s="81" t="s">
        <v>168</v>
      </c>
      <c r="G100" s="36">
        <v>2</v>
      </c>
      <c r="H100" s="36">
        <v>0</v>
      </c>
      <c r="I100" s="36">
        <v>0</v>
      </c>
      <c r="J100" s="36">
        <v>0</v>
      </c>
      <c r="K100" s="36">
        <v>0</v>
      </c>
      <c r="L100" s="36">
        <v>0</v>
      </c>
      <c r="M100" s="36">
        <v>1</v>
      </c>
      <c r="N100" s="36">
        <v>0</v>
      </c>
      <c r="O100" s="36">
        <v>0</v>
      </c>
      <c r="P100" s="36">
        <v>0</v>
      </c>
      <c r="Q100" s="36">
        <v>0</v>
      </c>
      <c r="R100" s="36">
        <v>0</v>
      </c>
      <c r="S100" s="36">
        <v>0</v>
      </c>
      <c r="T100" s="36">
        <v>0</v>
      </c>
      <c r="U100" s="36">
        <v>0</v>
      </c>
      <c r="V100" s="36">
        <v>0</v>
      </c>
      <c r="W100" s="36">
        <v>0</v>
      </c>
      <c r="X100" s="36">
        <v>0</v>
      </c>
      <c r="Y100" s="36">
        <v>0</v>
      </c>
      <c r="Z100" s="36">
        <v>0</v>
      </c>
      <c r="AA100" s="36">
        <v>0</v>
      </c>
      <c r="AB100" s="36">
        <v>0</v>
      </c>
      <c r="AC100" s="36">
        <v>0</v>
      </c>
      <c r="AD100" s="36">
        <v>0</v>
      </c>
      <c r="AE100" s="36">
        <v>0</v>
      </c>
      <c r="AF100" s="36">
        <v>0</v>
      </c>
      <c r="AG100" s="36">
        <f t="shared" si="1"/>
        <v>3</v>
      </c>
    </row>
    <row r="101" spans="2:33" ht="12.75" customHeight="1">
      <c r="B101" s="2"/>
      <c r="C101" s="1">
        <v>1989</v>
      </c>
      <c r="D101" s="81" t="s">
        <v>168</v>
      </c>
      <c r="E101" s="81" t="s">
        <v>168</v>
      </c>
      <c r="F101" s="81" t="s">
        <v>168</v>
      </c>
      <c r="G101" s="81" t="s">
        <v>168</v>
      </c>
      <c r="H101" s="36">
        <v>3</v>
      </c>
      <c r="I101" s="36">
        <v>0</v>
      </c>
      <c r="J101" s="36">
        <v>0</v>
      </c>
      <c r="K101" s="36">
        <v>0</v>
      </c>
      <c r="L101" s="36">
        <v>0</v>
      </c>
      <c r="M101" s="36">
        <v>0</v>
      </c>
      <c r="N101" s="36">
        <v>0</v>
      </c>
      <c r="O101" s="36">
        <v>0</v>
      </c>
      <c r="P101" s="36">
        <v>0</v>
      </c>
      <c r="Q101" s="36">
        <v>0</v>
      </c>
      <c r="R101" s="36">
        <v>0</v>
      </c>
      <c r="S101" s="36">
        <v>0</v>
      </c>
      <c r="T101" s="36">
        <v>0</v>
      </c>
      <c r="U101" s="36">
        <v>0</v>
      </c>
      <c r="V101" s="36">
        <v>0</v>
      </c>
      <c r="W101" s="36">
        <v>0</v>
      </c>
      <c r="X101" s="36">
        <v>0</v>
      </c>
      <c r="Y101" s="36">
        <v>0</v>
      </c>
      <c r="Z101" s="36">
        <v>0</v>
      </c>
      <c r="AA101" s="36">
        <v>0</v>
      </c>
      <c r="AB101" s="36">
        <v>0</v>
      </c>
      <c r="AC101" s="36">
        <v>0</v>
      </c>
      <c r="AD101" s="36">
        <v>0</v>
      </c>
      <c r="AE101" s="36">
        <v>0</v>
      </c>
      <c r="AF101" s="36">
        <v>0</v>
      </c>
      <c r="AG101" s="36">
        <f t="shared" si="1"/>
        <v>3</v>
      </c>
    </row>
    <row r="102" spans="2:33" ht="12.75" customHeight="1">
      <c r="B102" s="2"/>
      <c r="C102" s="1">
        <v>1990</v>
      </c>
      <c r="D102" s="81" t="s">
        <v>168</v>
      </c>
      <c r="E102" s="81" t="s">
        <v>168</v>
      </c>
      <c r="F102" s="81" t="s">
        <v>168</v>
      </c>
      <c r="G102" s="81" t="s">
        <v>168</v>
      </c>
      <c r="H102" s="81" t="s">
        <v>168</v>
      </c>
      <c r="I102" s="36">
        <v>10</v>
      </c>
      <c r="J102" s="36">
        <v>0</v>
      </c>
      <c r="K102" s="36">
        <v>0</v>
      </c>
      <c r="L102" s="36">
        <v>0</v>
      </c>
      <c r="M102" s="36">
        <v>0</v>
      </c>
      <c r="N102" s="36">
        <v>0</v>
      </c>
      <c r="O102" s="36">
        <v>0</v>
      </c>
      <c r="P102" s="36">
        <v>0</v>
      </c>
      <c r="Q102" s="36">
        <v>0</v>
      </c>
      <c r="R102" s="36">
        <v>0</v>
      </c>
      <c r="S102" s="36">
        <v>0</v>
      </c>
      <c r="T102" s="36">
        <v>0</v>
      </c>
      <c r="U102" s="36">
        <v>0</v>
      </c>
      <c r="V102" s="36">
        <v>0</v>
      </c>
      <c r="W102" s="36">
        <v>0</v>
      </c>
      <c r="X102" s="36">
        <v>0</v>
      </c>
      <c r="Y102" s="36">
        <v>0</v>
      </c>
      <c r="Z102" s="36">
        <v>0</v>
      </c>
      <c r="AA102" s="36">
        <v>0</v>
      </c>
      <c r="AB102" s="36">
        <v>0</v>
      </c>
      <c r="AC102" s="36">
        <v>0</v>
      </c>
      <c r="AD102" s="36">
        <v>0</v>
      </c>
      <c r="AE102" s="36">
        <v>0</v>
      </c>
      <c r="AF102" s="36">
        <v>0</v>
      </c>
      <c r="AG102" s="36">
        <f t="shared" si="1"/>
        <v>10</v>
      </c>
    </row>
    <row r="103" spans="2:33" ht="12.75" customHeight="1">
      <c r="B103" s="2"/>
      <c r="C103" s="1">
        <v>1991</v>
      </c>
      <c r="D103" s="81" t="s">
        <v>168</v>
      </c>
      <c r="E103" s="81" t="s">
        <v>168</v>
      </c>
      <c r="F103" s="81" t="s">
        <v>168</v>
      </c>
      <c r="G103" s="81" t="s">
        <v>168</v>
      </c>
      <c r="H103" s="81" t="s">
        <v>168</v>
      </c>
      <c r="I103" s="81" t="s">
        <v>168</v>
      </c>
      <c r="J103" s="36">
        <v>14</v>
      </c>
      <c r="K103" s="36">
        <v>0</v>
      </c>
      <c r="L103" s="36">
        <v>0</v>
      </c>
      <c r="M103" s="36">
        <v>1</v>
      </c>
      <c r="N103" s="36">
        <v>0</v>
      </c>
      <c r="O103" s="36">
        <v>0</v>
      </c>
      <c r="P103" s="36">
        <v>0</v>
      </c>
      <c r="Q103" s="36">
        <v>0</v>
      </c>
      <c r="R103" s="36">
        <v>0</v>
      </c>
      <c r="S103" s="36">
        <v>0</v>
      </c>
      <c r="T103" s="36">
        <v>0</v>
      </c>
      <c r="U103" s="36">
        <v>0</v>
      </c>
      <c r="V103" s="36">
        <v>0</v>
      </c>
      <c r="W103" s="36">
        <v>0</v>
      </c>
      <c r="X103" s="36">
        <v>0</v>
      </c>
      <c r="Y103" s="36">
        <v>0</v>
      </c>
      <c r="Z103" s="36">
        <v>0</v>
      </c>
      <c r="AA103" s="36">
        <v>0</v>
      </c>
      <c r="AB103" s="36">
        <v>0</v>
      </c>
      <c r="AC103" s="36">
        <v>0</v>
      </c>
      <c r="AD103" s="36">
        <v>0</v>
      </c>
      <c r="AE103" s="36">
        <v>0</v>
      </c>
      <c r="AF103" s="36">
        <v>0</v>
      </c>
      <c r="AG103" s="36">
        <f t="shared" si="1"/>
        <v>15</v>
      </c>
    </row>
    <row r="104" spans="2:33" ht="12.75" customHeight="1">
      <c r="B104" s="2"/>
      <c r="C104" s="1">
        <v>1992</v>
      </c>
      <c r="D104" s="81" t="s">
        <v>168</v>
      </c>
      <c r="E104" s="81" t="s">
        <v>168</v>
      </c>
      <c r="F104" s="81" t="s">
        <v>168</v>
      </c>
      <c r="G104" s="81" t="s">
        <v>168</v>
      </c>
      <c r="H104" s="81" t="s">
        <v>168</v>
      </c>
      <c r="I104" s="81" t="s">
        <v>168</v>
      </c>
      <c r="J104" s="81" t="s">
        <v>168</v>
      </c>
      <c r="K104" s="36">
        <v>14</v>
      </c>
      <c r="L104" s="36">
        <v>1</v>
      </c>
      <c r="M104" s="36">
        <v>1</v>
      </c>
      <c r="N104" s="36">
        <v>0</v>
      </c>
      <c r="O104" s="36">
        <v>0</v>
      </c>
      <c r="P104" s="36">
        <v>0</v>
      </c>
      <c r="Q104" s="36">
        <v>0</v>
      </c>
      <c r="R104" s="36">
        <v>0</v>
      </c>
      <c r="S104" s="36">
        <v>0</v>
      </c>
      <c r="T104" s="36">
        <v>0</v>
      </c>
      <c r="U104" s="36">
        <v>0</v>
      </c>
      <c r="V104" s="36">
        <v>0</v>
      </c>
      <c r="W104" s="36">
        <v>0</v>
      </c>
      <c r="X104" s="36">
        <v>0</v>
      </c>
      <c r="Y104" s="36">
        <v>0</v>
      </c>
      <c r="Z104" s="36">
        <v>0</v>
      </c>
      <c r="AA104" s="36">
        <v>0</v>
      </c>
      <c r="AB104" s="36">
        <v>0</v>
      </c>
      <c r="AC104" s="36">
        <v>0</v>
      </c>
      <c r="AD104" s="36">
        <v>0</v>
      </c>
      <c r="AE104" s="36">
        <v>0</v>
      </c>
      <c r="AF104" s="36">
        <v>0</v>
      </c>
      <c r="AG104" s="36">
        <f t="shared" si="1"/>
        <v>16</v>
      </c>
    </row>
    <row r="105" spans="2:33" ht="12.75" customHeight="1">
      <c r="B105" s="2"/>
      <c r="C105" s="1">
        <v>1993</v>
      </c>
      <c r="D105" s="81" t="s">
        <v>168</v>
      </c>
      <c r="E105" s="81" t="s">
        <v>168</v>
      </c>
      <c r="F105" s="81" t="s">
        <v>168</v>
      </c>
      <c r="G105" s="81" t="s">
        <v>168</v>
      </c>
      <c r="H105" s="81" t="s">
        <v>168</v>
      </c>
      <c r="I105" s="81" t="s">
        <v>168</v>
      </c>
      <c r="J105" s="81" t="s">
        <v>168</v>
      </c>
      <c r="K105" s="81" t="s">
        <v>168</v>
      </c>
      <c r="L105" s="36">
        <v>28</v>
      </c>
      <c r="M105" s="36">
        <v>3</v>
      </c>
      <c r="N105" s="36">
        <v>1</v>
      </c>
      <c r="O105" s="36">
        <v>0</v>
      </c>
      <c r="P105" s="36">
        <v>0</v>
      </c>
      <c r="Q105" s="36">
        <v>0</v>
      </c>
      <c r="R105" s="36">
        <v>0</v>
      </c>
      <c r="S105" s="36">
        <v>0</v>
      </c>
      <c r="T105" s="36">
        <v>0</v>
      </c>
      <c r="U105" s="36">
        <v>0</v>
      </c>
      <c r="V105" s="36">
        <v>0</v>
      </c>
      <c r="W105" s="36">
        <v>0</v>
      </c>
      <c r="X105" s="36">
        <v>0</v>
      </c>
      <c r="Y105" s="36">
        <v>0</v>
      </c>
      <c r="Z105" s="36">
        <v>0</v>
      </c>
      <c r="AA105" s="36">
        <v>0</v>
      </c>
      <c r="AB105" s="36">
        <v>0</v>
      </c>
      <c r="AC105" s="36">
        <v>0</v>
      </c>
      <c r="AD105" s="36">
        <v>0</v>
      </c>
      <c r="AE105" s="36">
        <v>0</v>
      </c>
      <c r="AF105" s="36">
        <v>0</v>
      </c>
      <c r="AG105" s="36">
        <f t="shared" si="1"/>
        <v>32</v>
      </c>
    </row>
    <row r="106" spans="2:33" ht="12.75" customHeight="1">
      <c r="B106" s="2"/>
      <c r="C106" s="1">
        <v>1994</v>
      </c>
      <c r="D106" s="81" t="s">
        <v>168</v>
      </c>
      <c r="E106" s="81" t="s">
        <v>168</v>
      </c>
      <c r="F106" s="81" t="s">
        <v>168</v>
      </c>
      <c r="G106" s="81" t="s">
        <v>168</v>
      </c>
      <c r="H106" s="81" t="s">
        <v>168</v>
      </c>
      <c r="I106" s="81" t="s">
        <v>168</v>
      </c>
      <c r="J106" s="81" t="s">
        <v>168</v>
      </c>
      <c r="K106" s="81" t="s">
        <v>168</v>
      </c>
      <c r="L106" s="81" t="s">
        <v>168</v>
      </c>
      <c r="M106" s="36">
        <v>29</v>
      </c>
      <c r="N106" s="36">
        <v>1</v>
      </c>
      <c r="O106" s="36">
        <v>0</v>
      </c>
      <c r="P106" s="36">
        <v>0</v>
      </c>
      <c r="Q106" s="36">
        <v>0</v>
      </c>
      <c r="R106" s="36">
        <v>0</v>
      </c>
      <c r="S106" s="36">
        <v>0</v>
      </c>
      <c r="T106" s="36">
        <v>0</v>
      </c>
      <c r="U106" s="36">
        <v>0</v>
      </c>
      <c r="V106" s="36">
        <v>0</v>
      </c>
      <c r="W106" s="36">
        <v>0</v>
      </c>
      <c r="X106" s="36">
        <v>0</v>
      </c>
      <c r="Y106" s="36">
        <v>0</v>
      </c>
      <c r="Z106" s="36">
        <v>0</v>
      </c>
      <c r="AA106" s="36">
        <v>0</v>
      </c>
      <c r="AB106" s="36">
        <v>0</v>
      </c>
      <c r="AC106" s="36">
        <v>0</v>
      </c>
      <c r="AD106" s="36">
        <v>0</v>
      </c>
      <c r="AE106" s="36">
        <v>0</v>
      </c>
      <c r="AF106" s="36">
        <v>0</v>
      </c>
      <c r="AG106" s="36">
        <f t="shared" si="1"/>
        <v>30</v>
      </c>
    </row>
    <row r="107" spans="2:33" ht="12.75" customHeight="1">
      <c r="B107" s="2"/>
      <c r="C107" s="1">
        <v>1995</v>
      </c>
      <c r="D107" s="81" t="s">
        <v>168</v>
      </c>
      <c r="E107" s="81" t="s">
        <v>168</v>
      </c>
      <c r="F107" s="81" t="s">
        <v>168</v>
      </c>
      <c r="G107" s="81" t="s">
        <v>168</v>
      </c>
      <c r="H107" s="81" t="s">
        <v>168</v>
      </c>
      <c r="I107" s="81" t="s">
        <v>168</v>
      </c>
      <c r="J107" s="81" t="s">
        <v>168</v>
      </c>
      <c r="K107" s="81" t="s">
        <v>168</v>
      </c>
      <c r="L107" s="81" t="s">
        <v>168</v>
      </c>
      <c r="M107" s="81" t="s">
        <v>168</v>
      </c>
      <c r="N107" s="36">
        <v>48</v>
      </c>
      <c r="O107" s="36">
        <v>2</v>
      </c>
      <c r="P107" s="36">
        <v>1</v>
      </c>
      <c r="Q107" s="36">
        <v>0</v>
      </c>
      <c r="R107" s="36">
        <v>0</v>
      </c>
      <c r="S107" s="36">
        <v>0</v>
      </c>
      <c r="T107" s="36">
        <v>0</v>
      </c>
      <c r="U107" s="36">
        <v>0</v>
      </c>
      <c r="V107" s="36">
        <v>0</v>
      </c>
      <c r="W107" s="36">
        <v>0</v>
      </c>
      <c r="X107" s="36">
        <v>0</v>
      </c>
      <c r="Y107" s="36">
        <v>0</v>
      </c>
      <c r="Z107" s="36">
        <v>0</v>
      </c>
      <c r="AA107" s="36">
        <v>0</v>
      </c>
      <c r="AB107" s="36">
        <v>0</v>
      </c>
      <c r="AC107" s="36">
        <v>0</v>
      </c>
      <c r="AD107" s="36">
        <v>0</v>
      </c>
      <c r="AE107" s="36">
        <v>0</v>
      </c>
      <c r="AF107" s="36">
        <v>0</v>
      </c>
      <c r="AG107" s="36">
        <f t="shared" si="1"/>
        <v>51</v>
      </c>
    </row>
    <row r="108" spans="2:33" ht="12.75" customHeight="1">
      <c r="B108" s="2"/>
      <c r="C108" s="1">
        <v>1996</v>
      </c>
      <c r="D108" s="81" t="s">
        <v>168</v>
      </c>
      <c r="E108" s="81" t="s">
        <v>168</v>
      </c>
      <c r="F108" s="81" t="s">
        <v>168</v>
      </c>
      <c r="G108" s="81" t="s">
        <v>168</v>
      </c>
      <c r="H108" s="81" t="s">
        <v>168</v>
      </c>
      <c r="I108" s="81" t="s">
        <v>168</v>
      </c>
      <c r="J108" s="81" t="s">
        <v>168</v>
      </c>
      <c r="K108" s="81" t="s">
        <v>168</v>
      </c>
      <c r="L108" s="81" t="s">
        <v>168</v>
      </c>
      <c r="M108" s="81" t="s">
        <v>168</v>
      </c>
      <c r="N108" s="81" t="s">
        <v>168</v>
      </c>
      <c r="O108" s="36">
        <v>61</v>
      </c>
      <c r="P108" s="36">
        <v>2</v>
      </c>
      <c r="Q108" s="36">
        <v>0</v>
      </c>
      <c r="R108" s="36">
        <v>0</v>
      </c>
      <c r="S108" s="36">
        <v>0</v>
      </c>
      <c r="T108" s="36">
        <v>0</v>
      </c>
      <c r="U108" s="36">
        <v>0</v>
      </c>
      <c r="V108" s="36">
        <v>0</v>
      </c>
      <c r="W108" s="36">
        <v>0</v>
      </c>
      <c r="X108" s="36">
        <v>0</v>
      </c>
      <c r="Y108" s="36">
        <v>0</v>
      </c>
      <c r="Z108" s="36">
        <v>0</v>
      </c>
      <c r="AA108" s="36">
        <v>0</v>
      </c>
      <c r="AB108" s="36">
        <v>0</v>
      </c>
      <c r="AC108" s="36">
        <v>0</v>
      </c>
      <c r="AD108" s="36">
        <v>0</v>
      </c>
      <c r="AE108" s="36">
        <v>0</v>
      </c>
      <c r="AF108" s="36">
        <v>0</v>
      </c>
      <c r="AG108" s="36">
        <f t="shared" si="1"/>
        <v>63</v>
      </c>
    </row>
    <row r="109" spans="2:33" ht="12.75" customHeight="1">
      <c r="B109" s="2"/>
      <c r="C109" s="1">
        <v>1997</v>
      </c>
      <c r="D109" s="81" t="s">
        <v>168</v>
      </c>
      <c r="E109" s="81" t="s">
        <v>168</v>
      </c>
      <c r="F109" s="81" t="s">
        <v>168</v>
      </c>
      <c r="G109" s="81" t="s">
        <v>168</v>
      </c>
      <c r="H109" s="81" t="s">
        <v>168</v>
      </c>
      <c r="I109" s="81" t="s">
        <v>168</v>
      </c>
      <c r="J109" s="81" t="s">
        <v>168</v>
      </c>
      <c r="K109" s="81" t="s">
        <v>168</v>
      </c>
      <c r="L109" s="81" t="s">
        <v>168</v>
      </c>
      <c r="M109" s="81" t="s">
        <v>168</v>
      </c>
      <c r="N109" s="81" t="s">
        <v>168</v>
      </c>
      <c r="O109" s="81" t="s">
        <v>168</v>
      </c>
      <c r="P109" s="36">
        <v>66</v>
      </c>
      <c r="Q109" s="36">
        <v>0</v>
      </c>
      <c r="R109" s="36">
        <v>0</v>
      </c>
      <c r="S109" s="36">
        <v>0</v>
      </c>
      <c r="T109" s="36">
        <v>0</v>
      </c>
      <c r="U109" s="36">
        <v>0</v>
      </c>
      <c r="V109" s="36">
        <v>0</v>
      </c>
      <c r="W109" s="36">
        <v>0</v>
      </c>
      <c r="X109" s="36">
        <v>0</v>
      </c>
      <c r="Y109" s="36">
        <v>0</v>
      </c>
      <c r="Z109" s="36">
        <v>0</v>
      </c>
      <c r="AA109" s="36">
        <v>0</v>
      </c>
      <c r="AB109" s="36">
        <v>0</v>
      </c>
      <c r="AC109" s="36">
        <v>0</v>
      </c>
      <c r="AD109" s="36">
        <v>0</v>
      </c>
      <c r="AE109" s="36">
        <v>0</v>
      </c>
      <c r="AF109" s="36">
        <v>0</v>
      </c>
      <c r="AG109" s="36">
        <f t="shared" si="1"/>
        <v>66</v>
      </c>
    </row>
    <row r="110" spans="2:33" ht="12.75" customHeight="1">
      <c r="B110" s="2"/>
      <c r="C110" s="1">
        <v>1998</v>
      </c>
      <c r="D110" s="81" t="s">
        <v>168</v>
      </c>
      <c r="E110" s="81" t="s">
        <v>168</v>
      </c>
      <c r="F110" s="81" t="s">
        <v>168</v>
      </c>
      <c r="G110" s="81" t="s">
        <v>168</v>
      </c>
      <c r="H110" s="81" t="s">
        <v>168</v>
      </c>
      <c r="I110" s="81" t="s">
        <v>168</v>
      </c>
      <c r="J110" s="81" t="s">
        <v>168</v>
      </c>
      <c r="K110" s="81" t="s">
        <v>168</v>
      </c>
      <c r="L110" s="81" t="s">
        <v>168</v>
      </c>
      <c r="M110" s="81" t="s">
        <v>168</v>
      </c>
      <c r="N110" s="81" t="s">
        <v>168</v>
      </c>
      <c r="O110" s="81" t="s">
        <v>168</v>
      </c>
      <c r="P110" s="81" t="s">
        <v>168</v>
      </c>
      <c r="Q110" s="36">
        <v>63</v>
      </c>
      <c r="R110" s="36">
        <v>2</v>
      </c>
      <c r="S110" s="36">
        <v>0</v>
      </c>
      <c r="T110" s="36">
        <v>0</v>
      </c>
      <c r="U110" s="36">
        <v>0</v>
      </c>
      <c r="V110" s="36">
        <v>0</v>
      </c>
      <c r="W110" s="36">
        <v>0</v>
      </c>
      <c r="X110" s="36">
        <v>0</v>
      </c>
      <c r="Y110" s="36">
        <v>0</v>
      </c>
      <c r="Z110" s="36">
        <v>0</v>
      </c>
      <c r="AA110" s="36">
        <v>0</v>
      </c>
      <c r="AB110" s="36">
        <v>0</v>
      </c>
      <c r="AC110" s="36">
        <v>0</v>
      </c>
      <c r="AD110" s="36">
        <v>0</v>
      </c>
      <c r="AE110" s="36">
        <v>0</v>
      </c>
      <c r="AF110" s="36">
        <v>0</v>
      </c>
      <c r="AG110" s="36">
        <f t="shared" si="1"/>
        <v>65</v>
      </c>
    </row>
    <row r="111" spans="2:33" ht="12.75" customHeight="1">
      <c r="B111" s="2"/>
      <c r="C111" s="1">
        <v>1999</v>
      </c>
      <c r="D111" s="81" t="s">
        <v>168</v>
      </c>
      <c r="E111" s="81" t="s">
        <v>168</v>
      </c>
      <c r="F111" s="81" t="s">
        <v>168</v>
      </c>
      <c r="G111" s="81" t="s">
        <v>168</v>
      </c>
      <c r="H111" s="81" t="s">
        <v>168</v>
      </c>
      <c r="I111" s="81" t="s">
        <v>168</v>
      </c>
      <c r="J111" s="81" t="s">
        <v>168</v>
      </c>
      <c r="K111" s="81" t="s">
        <v>168</v>
      </c>
      <c r="L111" s="81" t="s">
        <v>168</v>
      </c>
      <c r="M111" s="81" t="s">
        <v>168</v>
      </c>
      <c r="N111" s="81" t="s">
        <v>168</v>
      </c>
      <c r="O111" s="81" t="s">
        <v>168</v>
      </c>
      <c r="P111" s="81" t="s">
        <v>168</v>
      </c>
      <c r="Q111" s="81" t="s">
        <v>168</v>
      </c>
      <c r="R111" s="36">
        <v>74</v>
      </c>
      <c r="S111" s="36">
        <v>0</v>
      </c>
      <c r="T111" s="36">
        <v>0</v>
      </c>
      <c r="U111" s="36">
        <v>0</v>
      </c>
      <c r="V111" s="36">
        <v>0</v>
      </c>
      <c r="W111" s="36">
        <v>0</v>
      </c>
      <c r="X111" s="36">
        <v>0</v>
      </c>
      <c r="Y111" s="36">
        <v>0</v>
      </c>
      <c r="Z111" s="36">
        <v>0</v>
      </c>
      <c r="AA111" s="36">
        <v>0</v>
      </c>
      <c r="AB111" s="36">
        <v>0</v>
      </c>
      <c r="AC111" s="36">
        <v>0</v>
      </c>
      <c r="AD111" s="36">
        <v>0</v>
      </c>
      <c r="AE111" s="36">
        <v>0</v>
      </c>
      <c r="AF111" s="36">
        <v>0</v>
      </c>
      <c r="AG111" s="36">
        <f t="shared" si="1"/>
        <v>74</v>
      </c>
    </row>
    <row r="112" spans="2:33" ht="12.75" customHeight="1">
      <c r="B112" s="2"/>
      <c r="C112" s="1">
        <v>2000</v>
      </c>
      <c r="D112" s="81" t="s">
        <v>168</v>
      </c>
      <c r="E112" s="81" t="s">
        <v>168</v>
      </c>
      <c r="F112" s="81" t="s">
        <v>168</v>
      </c>
      <c r="G112" s="81" t="s">
        <v>168</v>
      </c>
      <c r="H112" s="81" t="s">
        <v>168</v>
      </c>
      <c r="I112" s="81" t="s">
        <v>168</v>
      </c>
      <c r="J112" s="81" t="s">
        <v>168</v>
      </c>
      <c r="K112" s="81" t="s">
        <v>168</v>
      </c>
      <c r="L112" s="81" t="s">
        <v>168</v>
      </c>
      <c r="M112" s="81" t="s">
        <v>168</v>
      </c>
      <c r="N112" s="81" t="s">
        <v>168</v>
      </c>
      <c r="O112" s="81" t="s">
        <v>168</v>
      </c>
      <c r="P112" s="81" t="s">
        <v>168</v>
      </c>
      <c r="Q112" s="81" t="s">
        <v>168</v>
      </c>
      <c r="R112" s="81" t="s">
        <v>168</v>
      </c>
      <c r="S112" s="36">
        <v>69</v>
      </c>
      <c r="T112" s="36">
        <v>2</v>
      </c>
      <c r="U112" s="36">
        <v>0</v>
      </c>
      <c r="V112" s="36">
        <v>0</v>
      </c>
      <c r="W112" s="36">
        <v>0</v>
      </c>
      <c r="X112" s="36">
        <v>0</v>
      </c>
      <c r="Y112" s="36">
        <v>0</v>
      </c>
      <c r="Z112" s="36">
        <v>0</v>
      </c>
      <c r="AA112" s="36">
        <v>0</v>
      </c>
      <c r="AB112" s="36">
        <v>0</v>
      </c>
      <c r="AC112" s="36">
        <v>0</v>
      </c>
      <c r="AD112" s="36">
        <v>0</v>
      </c>
      <c r="AE112" s="36">
        <v>0</v>
      </c>
      <c r="AF112" s="36">
        <v>0</v>
      </c>
      <c r="AG112" s="36">
        <f t="shared" si="1"/>
        <v>71</v>
      </c>
    </row>
    <row r="113" spans="2:33" ht="12.75" customHeight="1">
      <c r="B113" s="2"/>
      <c r="C113" s="1">
        <v>2001</v>
      </c>
      <c r="D113" s="81" t="s">
        <v>168</v>
      </c>
      <c r="E113" s="81" t="s">
        <v>168</v>
      </c>
      <c r="F113" s="81" t="s">
        <v>168</v>
      </c>
      <c r="G113" s="81" t="s">
        <v>168</v>
      </c>
      <c r="H113" s="81" t="s">
        <v>168</v>
      </c>
      <c r="I113" s="81" t="s">
        <v>168</v>
      </c>
      <c r="J113" s="81" t="s">
        <v>168</v>
      </c>
      <c r="K113" s="81" t="s">
        <v>168</v>
      </c>
      <c r="L113" s="81" t="s">
        <v>168</v>
      </c>
      <c r="M113" s="81" t="s">
        <v>168</v>
      </c>
      <c r="N113" s="81" t="s">
        <v>168</v>
      </c>
      <c r="O113" s="81" t="s">
        <v>168</v>
      </c>
      <c r="P113" s="81" t="s">
        <v>168</v>
      </c>
      <c r="Q113" s="81" t="s">
        <v>168</v>
      </c>
      <c r="R113" s="81" t="s">
        <v>168</v>
      </c>
      <c r="S113" s="81" t="s">
        <v>168</v>
      </c>
      <c r="T113" s="36">
        <v>85</v>
      </c>
      <c r="U113" s="36">
        <v>0</v>
      </c>
      <c r="V113" s="36">
        <v>0</v>
      </c>
      <c r="W113" s="36">
        <v>0</v>
      </c>
      <c r="X113" s="36">
        <v>0</v>
      </c>
      <c r="Y113" s="36">
        <v>0</v>
      </c>
      <c r="Z113" s="36">
        <v>0</v>
      </c>
      <c r="AA113" s="36">
        <v>0</v>
      </c>
      <c r="AB113" s="36">
        <v>0</v>
      </c>
      <c r="AC113" s="36">
        <v>0</v>
      </c>
      <c r="AD113" s="36">
        <v>0</v>
      </c>
      <c r="AE113" s="36">
        <v>0</v>
      </c>
      <c r="AF113" s="36">
        <v>0</v>
      </c>
      <c r="AG113" s="36">
        <f t="shared" si="1"/>
        <v>85</v>
      </c>
    </row>
    <row r="114" spans="2:33" ht="12.75" customHeight="1">
      <c r="B114" s="2"/>
      <c r="C114" s="1">
        <v>2002</v>
      </c>
      <c r="D114" s="81" t="s">
        <v>168</v>
      </c>
      <c r="E114" s="81" t="s">
        <v>168</v>
      </c>
      <c r="F114" s="81" t="s">
        <v>168</v>
      </c>
      <c r="G114" s="81" t="s">
        <v>168</v>
      </c>
      <c r="H114" s="81" t="s">
        <v>168</v>
      </c>
      <c r="I114" s="81" t="s">
        <v>168</v>
      </c>
      <c r="J114" s="81" t="s">
        <v>168</v>
      </c>
      <c r="K114" s="81" t="s">
        <v>168</v>
      </c>
      <c r="L114" s="81" t="s">
        <v>168</v>
      </c>
      <c r="M114" s="81" t="s">
        <v>168</v>
      </c>
      <c r="N114" s="81" t="s">
        <v>168</v>
      </c>
      <c r="O114" s="81" t="s">
        <v>168</v>
      </c>
      <c r="P114" s="81" t="s">
        <v>168</v>
      </c>
      <c r="Q114" s="81" t="s">
        <v>168</v>
      </c>
      <c r="R114" s="81" t="s">
        <v>168</v>
      </c>
      <c r="S114" s="81" t="s">
        <v>168</v>
      </c>
      <c r="T114" s="81" t="s">
        <v>168</v>
      </c>
      <c r="U114" s="36">
        <v>56</v>
      </c>
      <c r="V114" s="36">
        <v>1</v>
      </c>
      <c r="W114" s="36">
        <v>0</v>
      </c>
      <c r="X114" s="36">
        <v>0</v>
      </c>
      <c r="Y114" s="36">
        <v>0</v>
      </c>
      <c r="Z114" s="36">
        <v>0</v>
      </c>
      <c r="AA114" s="36">
        <v>0</v>
      </c>
      <c r="AB114" s="36">
        <v>0</v>
      </c>
      <c r="AC114" s="36">
        <v>0</v>
      </c>
      <c r="AD114" s="36">
        <v>0</v>
      </c>
      <c r="AE114" s="36">
        <v>0</v>
      </c>
      <c r="AF114" s="36">
        <v>0</v>
      </c>
      <c r="AG114" s="36">
        <f t="shared" si="1"/>
        <v>57</v>
      </c>
    </row>
    <row r="115" spans="2:33" ht="12.75" customHeight="1">
      <c r="B115" s="2"/>
      <c r="C115" s="1">
        <v>2003</v>
      </c>
      <c r="D115" s="81" t="s">
        <v>168</v>
      </c>
      <c r="E115" s="81" t="s">
        <v>168</v>
      </c>
      <c r="F115" s="81" t="s">
        <v>168</v>
      </c>
      <c r="G115" s="81" t="s">
        <v>168</v>
      </c>
      <c r="H115" s="81" t="s">
        <v>168</v>
      </c>
      <c r="I115" s="81" t="s">
        <v>168</v>
      </c>
      <c r="J115" s="81" t="s">
        <v>168</v>
      </c>
      <c r="K115" s="81" t="s">
        <v>168</v>
      </c>
      <c r="L115" s="81" t="s">
        <v>168</v>
      </c>
      <c r="M115" s="81" t="s">
        <v>168</v>
      </c>
      <c r="N115" s="81" t="s">
        <v>168</v>
      </c>
      <c r="O115" s="81" t="s">
        <v>168</v>
      </c>
      <c r="P115" s="81" t="s">
        <v>168</v>
      </c>
      <c r="Q115" s="81" t="s">
        <v>168</v>
      </c>
      <c r="R115" s="81" t="s">
        <v>168</v>
      </c>
      <c r="S115" s="81" t="s">
        <v>168</v>
      </c>
      <c r="T115" s="81" t="s">
        <v>168</v>
      </c>
      <c r="U115" s="81" t="s">
        <v>168</v>
      </c>
      <c r="V115" s="36">
        <v>64</v>
      </c>
      <c r="W115" s="36">
        <v>2</v>
      </c>
      <c r="X115" s="36">
        <v>0</v>
      </c>
      <c r="Y115" s="36">
        <v>0</v>
      </c>
      <c r="Z115" s="36">
        <v>0</v>
      </c>
      <c r="AA115" s="36">
        <v>0</v>
      </c>
      <c r="AB115" s="36">
        <v>0</v>
      </c>
      <c r="AC115" s="36">
        <v>0</v>
      </c>
      <c r="AD115" s="36">
        <v>0</v>
      </c>
      <c r="AE115" s="36">
        <v>0</v>
      </c>
      <c r="AF115" s="36">
        <v>0</v>
      </c>
      <c r="AG115" s="36">
        <f t="shared" si="1"/>
        <v>66</v>
      </c>
    </row>
    <row r="116" spans="2:33" ht="12.75" customHeight="1">
      <c r="B116" s="2"/>
      <c r="C116" s="1">
        <v>2004</v>
      </c>
      <c r="D116" s="81" t="s">
        <v>168</v>
      </c>
      <c r="E116" s="81" t="s">
        <v>168</v>
      </c>
      <c r="F116" s="81" t="s">
        <v>168</v>
      </c>
      <c r="G116" s="81" t="s">
        <v>168</v>
      </c>
      <c r="H116" s="81" t="s">
        <v>168</v>
      </c>
      <c r="I116" s="81" t="s">
        <v>168</v>
      </c>
      <c r="J116" s="81" t="s">
        <v>168</v>
      </c>
      <c r="K116" s="81" t="s">
        <v>168</v>
      </c>
      <c r="L116" s="81" t="s">
        <v>168</v>
      </c>
      <c r="M116" s="81" t="s">
        <v>168</v>
      </c>
      <c r="N116" s="81" t="s">
        <v>168</v>
      </c>
      <c r="O116" s="81" t="s">
        <v>168</v>
      </c>
      <c r="P116" s="81" t="s">
        <v>168</v>
      </c>
      <c r="Q116" s="81" t="s">
        <v>168</v>
      </c>
      <c r="R116" s="81" t="s">
        <v>168</v>
      </c>
      <c r="S116" s="81" t="s">
        <v>168</v>
      </c>
      <c r="T116" s="81" t="s">
        <v>168</v>
      </c>
      <c r="U116" s="81" t="s">
        <v>168</v>
      </c>
      <c r="V116" s="81" t="s">
        <v>168</v>
      </c>
      <c r="W116" s="36">
        <v>74</v>
      </c>
      <c r="X116" s="36">
        <v>1</v>
      </c>
      <c r="Y116" s="36">
        <v>0</v>
      </c>
      <c r="Z116" s="36">
        <v>0</v>
      </c>
      <c r="AA116" s="36">
        <v>0</v>
      </c>
      <c r="AB116" s="36">
        <v>0</v>
      </c>
      <c r="AC116" s="36">
        <v>0</v>
      </c>
      <c r="AD116" s="36">
        <v>0</v>
      </c>
      <c r="AE116" s="36">
        <v>0</v>
      </c>
      <c r="AF116" s="36">
        <v>0</v>
      </c>
      <c r="AG116" s="36">
        <f t="shared" si="1"/>
        <v>75</v>
      </c>
    </row>
    <row r="117" spans="2:33" ht="12.75" customHeight="1">
      <c r="B117" s="2"/>
      <c r="C117" s="1">
        <v>2005</v>
      </c>
      <c r="D117" s="81" t="s">
        <v>168</v>
      </c>
      <c r="E117" s="81" t="s">
        <v>168</v>
      </c>
      <c r="F117" s="81" t="s">
        <v>168</v>
      </c>
      <c r="G117" s="81" t="s">
        <v>168</v>
      </c>
      <c r="H117" s="81" t="s">
        <v>168</v>
      </c>
      <c r="I117" s="81" t="s">
        <v>168</v>
      </c>
      <c r="J117" s="81" t="s">
        <v>168</v>
      </c>
      <c r="K117" s="81" t="s">
        <v>168</v>
      </c>
      <c r="L117" s="81" t="s">
        <v>168</v>
      </c>
      <c r="M117" s="81" t="s">
        <v>168</v>
      </c>
      <c r="N117" s="81" t="s">
        <v>168</v>
      </c>
      <c r="O117" s="81" t="s">
        <v>168</v>
      </c>
      <c r="P117" s="81" t="s">
        <v>168</v>
      </c>
      <c r="Q117" s="81" t="s">
        <v>168</v>
      </c>
      <c r="R117" s="81" t="s">
        <v>168</v>
      </c>
      <c r="S117" s="81" t="s">
        <v>168</v>
      </c>
      <c r="T117" s="81" t="s">
        <v>168</v>
      </c>
      <c r="U117" s="81" t="s">
        <v>168</v>
      </c>
      <c r="V117" s="81" t="s">
        <v>168</v>
      </c>
      <c r="W117" s="81" t="s">
        <v>168</v>
      </c>
      <c r="X117" s="36">
        <v>64</v>
      </c>
      <c r="Y117" s="36">
        <v>1</v>
      </c>
      <c r="Z117" s="36">
        <v>0</v>
      </c>
      <c r="AA117" s="36">
        <v>0</v>
      </c>
      <c r="AB117" s="36">
        <v>0</v>
      </c>
      <c r="AC117" s="36">
        <v>0</v>
      </c>
      <c r="AD117" s="36">
        <v>0</v>
      </c>
      <c r="AE117" s="36">
        <v>0</v>
      </c>
      <c r="AF117" s="36">
        <v>0</v>
      </c>
      <c r="AG117" s="36">
        <f t="shared" si="1"/>
        <v>65</v>
      </c>
    </row>
    <row r="118" spans="2:33" ht="12.75" customHeight="1">
      <c r="B118" s="2"/>
      <c r="C118" s="1">
        <v>2006</v>
      </c>
      <c r="D118" s="81" t="s">
        <v>168</v>
      </c>
      <c r="E118" s="81" t="s">
        <v>168</v>
      </c>
      <c r="F118" s="81" t="s">
        <v>168</v>
      </c>
      <c r="G118" s="81" t="s">
        <v>168</v>
      </c>
      <c r="H118" s="81" t="s">
        <v>168</v>
      </c>
      <c r="I118" s="81" t="s">
        <v>168</v>
      </c>
      <c r="J118" s="81" t="s">
        <v>168</v>
      </c>
      <c r="K118" s="81" t="s">
        <v>168</v>
      </c>
      <c r="L118" s="81" t="s">
        <v>168</v>
      </c>
      <c r="M118" s="81" t="s">
        <v>168</v>
      </c>
      <c r="N118" s="81" t="s">
        <v>168</v>
      </c>
      <c r="O118" s="81" t="s">
        <v>168</v>
      </c>
      <c r="P118" s="81" t="s">
        <v>168</v>
      </c>
      <c r="Q118" s="81" t="s">
        <v>168</v>
      </c>
      <c r="R118" s="81" t="s">
        <v>168</v>
      </c>
      <c r="S118" s="81" t="s">
        <v>168</v>
      </c>
      <c r="T118" s="81" t="s">
        <v>168</v>
      </c>
      <c r="U118" s="81" t="s">
        <v>168</v>
      </c>
      <c r="V118" s="81" t="s">
        <v>168</v>
      </c>
      <c r="W118" s="81" t="s">
        <v>168</v>
      </c>
      <c r="X118" s="81" t="s">
        <v>168</v>
      </c>
      <c r="Y118" s="36">
        <v>50</v>
      </c>
      <c r="Z118" s="36">
        <v>1</v>
      </c>
      <c r="AA118" s="36">
        <v>0</v>
      </c>
      <c r="AB118" s="36">
        <v>0</v>
      </c>
      <c r="AC118" s="36">
        <v>0</v>
      </c>
      <c r="AD118" s="36">
        <v>0</v>
      </c>
      <c r="AE118" s="36">
        <v>0</v>
      </c>
      <c r="AF118" s="36">
        <v>0</v>
      </c>
      <c r="AG118" s="36">
        <f t="shared" si="1"/>
        <v>51</v>
      </c>
    </row>
    <row r="119" spans="2:33" ht="12.75" customHeight="1">
      <c r="B119" s="2"/>
      <c r="C119" s="1">
        <v>2007</v>
      </c>
      <c r="D119" s="81" t="s">
        <v>168</v>
      </c>
      <c r="E119" s="81" t="s">
        <v>168</v>
      </c>
      <c r="F119" s="81" t="s">
        <v>168</v>
      </c>
      <c r="G119" s="81" t="s">
        <v>168</v>
      </c>
      <c r="H119" s="81" t="s">
        <v>168</v>
      </c>
      <c r="I119" s="81" t="s">
        <v>168</v>
      </c>
      <c r="J119" s="81" t="s">
        <v>168</v>
      </c>
      <c r="K119" s="81" t="s">
        <v>168</v>
      </c>
      <c r="L119" s="81" t="s">
        <v>168</v>
      </c>
      <c r="M119" s="81" t="s">
        <v>168</v>
      </c>
      <c r="N119" s="81" t="s">
        <v>168</v>
      </c>
      <c r="O119" s="81" t="s">
        <v>168</v>
      </c>
      <c r="P119" s="81" t="s">
        <v>168</v>
      </c>
      <c r="Q119" s="81" t="s">
        <v>168</v>
      </c>
      <c r="R119" s="81" t="s">
        <v>168</v>
      </c>
      <c r="S119" s="81" t="s">
        <v>168</v>
      </c>
      <c r="T119" s="81" t="s">
        <v>168</v>
      </c>
      <c r="U119" s="81" t="s">
        <v>168</v>
      </c>
      <c r="V119" s="81" t="s">
        <v>168</v>
      </c>
      <c r="W119" s="81" t="s">
        <v>168</v>
      </c>
      <c r="X119" s="81" t="s">
        <v>168</v>
      </c>
      <c r="Y119" s="81" t="s">
        <v>168</v>
      </c>
      <c r="Z119" s="36">
        <v>52</v>
      </c>
      <c r="AA119" s="36">
        <v>2</v>
      </c>
      <c r="AB119" s="36">
        <v>0</v>
      </c>
      <c r="AC119" s="36">
        <v>0</v>
      </c>
      <c r="AD119" s="36">
        <v>0</v>
      </c>
      <c r="AE119" s="36">
        <v>0</v>
      </c>
      <c r="AF119" s="36">
        <v>0</v>
      </c>
      <c r="AG119" s="36">
        <f t="shared" si="1"/>
        <v>54</v>
      </c>
    </row>
    <row r="120" spans="2:33" ht="12.75" customHeight="1">
      <c r="B120" s="2"/>
      <c r="C120" s="1">
        <v>2008</v>
      </c>
      <c r="D120" s="81" t="s">
        <v>168</v>
      </c>
      <c r="E120" s="81" t="s">
        <v>168</v>
      </c>
      <c r="F120" s="81" t="s">
        <v>168</v>
      </c>
      <c r="G120" s="81" t="s">
        <v>168</v>
      </c>
      <c r="H120" s="81" t="s">
        <v>168</v>
      </c>
      <c r="I120" s="81" t="s">
        <v>168</v>
      </c>
      <c r="J120" s="81" t="s">
        <v>168</v>
      </c>
      <c r="K120" s="81" t="s">
        <v>168</v>
      </c>
      <c r="L120" s="81" t="s">
        <v>168</v>
      </c>
      <c r="M120" s="81" t="s">
        <v>168</v>
      </c>
      <c r="N120" s="81" t="s">
        <v>168</v>
      </c>
      <c r="O120" s="81" t="s">
        <v>168</v>
      </c>
      <c r="P120" s="81" t="s">
        <v>168</v>
      </c>
      <c r="Q120" s="81" t="s">
        <v>168</v>
      </c>
      <c r="R120" s="81" t="s">
        <v>168</v>
      </c>
      <c r="S120" s="81" t="s">
        <v>168</v>
      </c>
      <c r="T120" s="81" t="s">
        <v>168</v>
      </c>
      <c r="U120" s="81" t="s">
        <v>168</v>
      </c>
      <c r="V120" s="81" t="s">
        <v>168</v>
      </c>
      <c r="W120" s="81" t="s">
        <v>168</v>
      </c>
      <c r="X120" s="81" t="s">
        <v>168</v>
      </c>
      <c r="Y120" s="81" t="s">
        <v>168</v>
      </c>
      <c r="Z120" s="81" t="s">
        <v>168</v>
      </c>
      <c r="AA120" s="36">
        <v>51</v>
      </c>
      <c r="AB120" s="171">
        <v>0</v>
      </c>
      <c r="AC120" s="36">
        <v>0</v>
      </c>
      <c r="AD120" s="36">
        <v>0</v>
      </c>
      <c r="AE120" s="36">
        <v>0</v>
      </c>
      <c r="AF120" s="36">
        <v>0</v>
      </c>
      <c r="AG120" s="36">
        <f t="shared" si="1"/>
        <v>51</v>
      </c>
    </row>
    <row r="121" spans="2:33" ht="12.75" customHeight="1">
      <c r="B121" s="2"/>
      <c r="C121" s="1">
        <v>2009</v>
      </c>
      <c r="D121" s="81" t="s">
        <v>168</v>
      </c>
      <c r="E121" s="81" t="s">
        <v>168</v>
      </c>
      <c r="F121" s="81" t="s">
        <v>168</v>
      </c>
      <c r="G121" s="81" t="s">
        <v>168</v>
      </c>
      <c r="H121" s="81" t="s">
        <v>168</v>
      </c>
      <c r="I121" s="81" t="s">
        <v>168</v>
      </c>
      <c r="J121" s="81" t="s">
        <v>168</v>
      </c>
      <c r="K121" s="81" t="s">
        <v>168</v>
      </c>
      <c r="L121" s="81" t="s">
        <v>168</v>
      </c>
      <c r="M121" s="81" t="s">
        <v>168</v>
      </c>
      <c r="N121" s="81" t="s">
        <v>168</v>
      </c>
      <c r="O121" s="81" t="s">
        <v>168</v>
      </c>
      <c r="P121" s="81" t="s">
        <v>168</v>
      </c>
      <c r="Q121" s="81" t="s">
        <v>168</v>
      </c>
      <c r="R121" s="81" t="s">
        <v>168</v>
      </c>
      <c r="S121" s="81" t="s">
        <v>168</v>
      </c>
      <c r="T121" s="81" t="s">
        <v>168</v>
      </c>
      <c r="U121" s="81" t="s">
        <v>168</v>
      </c>
      <c r="V121" s="81" t="s">
        <v>168</v>
      </c>
      <c r="W121" s="81" t="s">
        <v>168</v>
      </c>
      <c r="X121" s="81" t="s">
        <v>168</v>
      </c>
      <c r="Y121" s="81" t="s">
        <v>168</v>
      </c>
      <c r="Z121" s="81" t="s">
        <v>168</v>
      </c>
      <c r="AA121" s="81" t="s">
        <v>168</v>
      </c>
      <c r="AB121" s="171">
        <v>30</v>
      </c>
      <c r="AC121" s="171">
        <v>2</v>
      </c>
      <c r="AD121" s="171">
        <v>0</v>
      </c>
      <c r="AE121" s="171">
        <v>0</v>
      </c>
      <c r="AF121" s="171">
        <v>0</v>
      </c>
      <c r="AG121" s="36">
        <f t="shared" si="1"/>
        <v>32</v>
      </c>
    </row>
    <row r="122" spans="2:33" ht="12.75" customHeight="1">
      <c r="B122" s="2"/>
      <c r="C122" s="1">
        <v>2010</v>
      </c>
      <c r="D122" s="81" t="s">
        <v>168</v>
      </c>
      <c r="E122" s="81" t="s">
        <v>168</v>
      </c>
      <c r="F122" s="81" t="s">
        <v>168</v>
      </c>
      <c r="G122" s="81" t="s">
        <v>168</v>
      </c>
      <c r="H122" s="81" t="s">
        <v>168</v>
      </c>
      <c r="I122" s="81" t="s">
        <v>168</v>
      </c>
      <c r="J122" s="81" t="s">
        <v>168</v>
      </c>
      <c r="K122" s="81" t="s">
        <v>168</v>
      </c>
      <c r="L122" s="81" t="s">
        <v>168</v>
      </c>
      <c r="M122" s="81" t="s">
        <v>168</v>
      </c>
      <c r="N122" s="81" t="s">
        <v>168</v>
      </c>
      <c r="O122" s="81" t="s">
        <v>168</v>
      </c>
      <c r="P122" s="81" t="s">
        <v>168</v>
      </c>
      <c r="Q122" s="81" t="s">
        <v>168</v>
      </c>
      <c r="R122" s="81" t="s">
        <v>168</v>
      </c>
      <c r="S122" s="81" t="s">
        <v>168</v>
      </c>
      <c r="T122" s="81" t="s">
        <v>168</v>
      </c>
      <c r="U122" s="81" t="s">
        <v>168</v>
      </c>
      <c r="V122" s="81" t="s">
        <v>168</v>
      </c>
      <c r="W122" s="81" t="s">
        <v>168</v>
      </c>
      <c r="X122" s="81" t="s">
        <v>168</v>
      </c>
      <c r="Y122" s="81" t="s">
        <v>168</v>
      </c>
      <c r="Z122" s="81" t="s">
        <v>168</v>
      </c>
      <c r="AA122" s="81" t="s">
        <v>168</v>
      </c>
      <c r="AB122" s="81" t="s">
        <v>168</v>
      </c>
      <c r="AC122" s="171">
        <v>31</v>
      </c>
      <c r="AD122" s="171">
        <v>2</v>
      </c>
      <c r="AE122" s="171">
        <v>0</v>
      </c>
      <c r="AF122" s="171">
        <v>0</v>
      </c>
      <c r="AG122" s="36">
        <f t="shared" si="1"/>
        <v>33</v>
      </c>
    </row>
    <row r="123" spans="2:33" ht="12.75" customHeight="1">
      <c r="B123" s="2"/>
      <c r="C123" s="281">
        <v>2011</v>
      </c>
      <c r="D123" s="395" t="s">
        <v>168</v>
      </c>
      <c r="E123" s="395" t="s">
        <v>168</v>
      </c>
      <c r="F123" s="395" t="s">
        <v>168</v>
      </c>
      <c r="G123" s="395" t="s">
        <v>168</v>
      </c>
      <c r="H123" s="395" t="s">
        <v>168</v>
      </c>
      <c r="I123" s="395" t="s">
        <v>168</v>
      </c>
      <c r="J123" s="395" t="s">
        <v>168</v>
      </c>
      <c r="K123" s="395" t="s">
        <v>168</v>
      </c>
      <c r="L123" s="395" t="s">
        <v>168</v>
      </c>
      <c r="M123" s="395" t="s">
        <v>168</v>
      </c>
      <c r="N123" s="395" t="s">
        <v>168</v>
      </c>
      <c r="O123" s="395" t="s">
        <v>168</v>
      </c>
      <c r="P123" s="395" t="s">
        <v>168</v>
      </c>
      <c r="Q123" s="395" t="s">
        <v>168</v>
      </c>
      <c r="R123" s="395" t="s">
        <v>168</v>
      </c>
      <c r="S123" s="395" t="s">
        <v>168</v>
      </c>
      <c r="T123" s="395" t="s">
        <v>168</v>
      </c>
      <c r="U123" s="395" t="s">
        <v>168</v>
      </c>
      <c r="V123" s="395" t="s">
        <v>168</v>
      </c>
      <c r="W123" s="395" t="s">
        <v>168</v>
      </c>
      <c r="X123" s="395" t="s">
        <v>168</v>
      </c>
      <c r="Y123" s="395" t="s">
        <v>168</v>
      </c>
      <c r="Z123" s="395" t="s">
        <v>168</v>
      </c>
      <c r="AA123" s="395" t="s">
        <v>168</v>
      </c>
      <c r="AB123" s="395" t="s">
        <v>168</v>
      </c>
      <c r="AC123" s="395" t="s">
        <v>168</v>
      </c>
      <c r="AD123" s="171">
        <v>36</v>
      </c>
      <c r="AE123" s="171">
        <v>0</v>
      </c>
      <c r="AF123" s="171">
        <v>0</v>
      </c>
      <c r="AG123" s="36">
        <f t="shared" si="1"/>
        <v>36</v>
      </c>
    </row>
    <row r="124" spans="2:33" ht="12.75" customHeight="1">
      <c r="B124" s="2"/>
      <c r="C124" s="281">
        <v>2012</v>
      </c>
      <c r="D124" s="395" t="s">
        <v>168</v>
      </c>
      <c r="E124" s="395" t="s">
        <v>168</v>
      </c>
      <c r="F124" s="395" t="s">
        <v>168</v>
      </c>
      <c r="G124" s="395" t="s">
        <v>168</v>
      </c>
      <c r="H124" s="395" t="s">
        <v>168</v>
      </c>
      <c r="I124" s="395" t="s">
        <v>168</v>
      </c>
      <c r="J124" s="395" t="s">
        <v>168</v>
      </c>
      <c r="K124" s="395" t="s">
        <v>168</v>
      </c>
      <c r="L124" s="395" t="s">
        <v>168</v>
      </c>
      <c r="M124" s="395" t="s">
        <v>168</v>
      </c>
      <c r="N124" s="395" t="s">
        <v>168</v>
      </c>
      <c r="O124" s="395" t="s">
        <v>168</v>
      </c>
      <c r="P124" s="395" t="s">
        <v>168</v>
      </c>
      <c r="Q124" s="395" t="s">
        <v>168</v>
      </c>
      <c r="R124" s="395" t="s">
        <v>168</v>
      </c>
      <c r="S124" s="395" t="s">
        <v>168</v>
      </c>
      <c r="T124" s="395" t="s">
        <v>168</v>
      </c>
      <c r="U124" s="395" t="s">
        <v>168</v>
      </c>
      <c r="V124" s="395" t="s">
        <v>168</v>
      </c>
      <c r="W124" s="395" t="s">
        <v>168</v>
      </c>
      <c r="X124" s="395" t="s">
        <v>168</v>
      </c>
      <c r="Y124" s="395" t="s">
        <v>168</v>
      </c>
      <c r="Z124" s="395" t="s">
        <v>168</v>
      </c>
      <c r="AA124" s="395" t="s">
        <v>168</v>
      </c>
      <c r="AB124" s="395" t="s">
        <v>168</v>
      </c>
      <c r="AC124" s="395" t="s">
        <v>168</v>
      </c>
      <c r="AD124" s="395" t="s">
        <v>168</v>
      </c>
      <c r="AE124" s="171">
        <v>42</v>
      </c>
      <c r="AF124" s="171">
        <v>0</v>
      </c>
      <c r="AG124" s="36">
        <f t="shared" si="1"/>
        <v>42</v>
      </c>
    </row>
    <row r="125" spans="2:33" ht="12.75" customHeight="1">
      <c r="B125" s="2"/>
      <c r="C125" s="281">
        <v>2013</v>
      </c>
      <c r="D125" s="395" t="s">
        <v>168</v>
      </c>
      <c r="E125" s="395" t="s">
        <v>168</v>
      </c>
      <c r="F125" s="395" t="s">
        <v>168</v>
      </c>
      <c r="G125" s="395" t="s">
        <v>168</v>
      </c>
      <c r="H125" s="395" t="s">
        <v>168</v>
      </c>
      <c r="I125" s="395" t="s">
        <v>168</v>
      </c>
      <c r="J125" s="395" t="s">
        <v>168</v>
      </c>
      <c r="K125" s="395" t="s">
        <v>168</v>
      </c>
      <c r="L125" s="395" t="s">
        <v>168</v>
      </c>
      <c r="M125" s="395" t="s">
        <v>168</v>
      </c>
      <c r="N125" s="395" t="s">
        <v>168</v>
      </c>
      <c r="O125" s="395" t="s">
        <v>168</v>
      </c>
      <c r="P125" s="395" t="s">
        <v>168</v>
      </c>
      <c r="Q125" s="395" t="s">
        <v>168</v>
      </c>
      <c r="R125" s="395" t="s">
        <v>168</v>
      </c>
      <c r="S125" s="395" t="s">
        <v>168</v>
      </c>
      <c r="T125" s="395" t="s">
        <v>168</v>
      </c>
      <c r="U125" s="395" t="s">
        <v>168</v>
      </c>
      <c r="V125" s="395" t="s">
        <v>168</v>
      </c>
      <c r="W125" s="395" t="s">
        <v>168</v>
      </c>
      <c r="X125" s="395" t="s">
        <v>168</v>
      </c>
      <c r="Y125" s="395" t="s">
        <v>168</v>
      </c>
      <c r="Z125" s="395" t="s">
        <v>168</v>
      </c>
      <c r="AA125" s="395" t="s">
        <v>168</v>
      </c>
      <c r="AB125" s="395" t="s">
        <v>168</v>
      </c>
      <c r="AC125" s="395" t="s">
        <v>168</v>
      </c>
      <c r="AD125" s="395" t="s">
        <v>168</v>
      </c>
      <c r="AE125" s="395" t="s">
        <v>168</v>
      </c>
      <c r="AF125" s="171">
        <v>35</v>
      </c>
      <c r="AG125" s="36">
        <f t="shared" si="1"/>
        <v>35</v>
      </c>
    </row>
    <row r="126" spans="1:35" ht="12.75" customHeight="1" thickBot="1">
      <c r="A126" s="18"/>
      <c r="B126" s="9"/>
      <c r="C126" s="43" t="s">
        <v>75</v>
      </c>
      <c r="D126" s="14">
        <v>2</v>
      </c>
      <c r="E126" s="14">
        <v>1</v>
      </c>
      <c r="F126" s="14">
        <v>7</v>
      </c>
      <c r="G126" s="14">
        <v>2</v>
      </c>
      <c r="H126" s="14">
        <v>3</v>
      </c>
      <c r="I126" s="14">
        <v>10</v>
      </c>
      <c r="J126" s="14">
        <v>14</v>
      </c>
      <c r="K126" s="14">
        <v>14</v>
      </c>
      <c r="L126" s="14">
        <v>29</v>
      </c>
      <c r="M126" s="14">
        <v>35</v>
      </c>
      <c r="N126" s="14">
        <v>50</v>
      </c>
      <c r="O126" s="14">
        <v>63</v>
      </c>
      <c r="P126" s="14">
        <v>69</v>
      </c>
      <c r="Q126" s="14">
        <v>63</v>
      </c>
      <c r="R126" s="14">
        <v>76</v>
      </c>
      <c r="S126" s="14">
        <v>69</v>
      </c>
      <c r="T126" s="14">
        <v>87</v>
      </c>
      <c r="U126" s="14">
        <v>56</v>
      </c>
      <c r="V126" s="14">
        <v>65</v>
      </c>
      <c r="W126" s="14">
        <v>76</v>
      </c>
      <c r="X126" s="14">
        <v>65</v>
      </c>
      <c r="Y126" s="14">
        <v>51</v>
      </c>
      <c r="Z126" s="14">
        <v>53</v>
      </c>
      <c r="AA126" s="14">
        <v>53</v>
      </c>
      <c r="AB126" s="14">
        <v>30</v>
      </c>
      <c r="AC126" s="14">
        <v>33</v>
      </c>
      <c r="AD126" s="14">
        <f>SUM(AD97:AD123)</f>
        <v>38</v>
      </c>
      <c r="AE126" s="14">
        <f>SUM(AE97:AE124)</f>
        <v>42</v>
      </c>
      <c r="AF126" s="14">
        <f>SUM(AF97:AF125)</f>
        <v>35</v>
      </c>
      <c r="AG126" s="14">
        <f>SUM(D126:AF126)</f>
        <v>1191</v>
      </c>
      <c r="AH126" s="22"/>
      <c r="AI126" s="22"/>
    </row>
  </sheetData>
  <sheetProtection/>
  <printOptions horizontalCentered="1"/>
  <pageMargins left="0.6" right="0.2362204724409449" top="0.48" bottom="0.53" header="0.58" footer="0.48"/>
  <pageSetup horizontalDpi="600" verticalDpi="600" orientation="landscape" paperSize="9" scale="71" r:id="rId1"/>
  <rowBreaks count="1" manualBreakCount="1">
    <brk id="63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AO50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7.125" style="111" customWidth="1"/>
    <col min="2" max="2" width="11.375" style="111" customWidth="1"/>
    <col min="3" max="3" width="10.625" style="111" customWidth="1"/>
    <col min="4" max="17" width="4.50390625" style="111" customWidth="1"/>
    <col min="18" max="18" width="4.625" style="111" customWidth="1"/>
    <col min="19" max="19" width="7.125" style="111" customWidth="1"/>
    <col min="20" max="20" width="10.875" style="111" customWidth="1"/>
    <col min="21" max="21" width="11.25390625" style="111" customWidth="1"/>
    <col min="22" max="35" width="4.625" style="111" customWidth="1"/>
    <col min="36" max="36" width="5.125" style="136" customWidth="1"/>
    <col min="37" max="37" width="7.00390625" style="136" customWidth="1"/>
    <col min="38" max="38" width="6.00390625" style="136" customWidth="1"/>
    <col min="39" max="39" width="8.375" style="111" bestFit="1" customWidth="1"/>
    <col min="40" max="40" width="9.00390625" style="111" customWidth="1"/>
    <col min="41" max="41" width="9.00390625" style="122" customWidth="1"/>
    <col min="42" max="16384" width="9.00390625" style="111" customWidth="1"/>
  </cols>
  <sheetData>
    <row r="2" spans="1:39" ht="24" customHeight="1" thickBot="1">
      <c r="A2" s="123" t="s">
        <v>185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123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124"/>
      <c r="AK2" s="124"/>
      <c r="AL2" s="124"/>
      <c r="AM2" s="91"/>
    </row>
    <row r="3" spans="1:41" ht="14.25" thickBot="1">
      <c r="A3" s="125" t="s">
        <v>93</v>
      </c>
      <c r="B3" s="126" t="s">
        <v>10</v>
      </c>
      <c r="C3" s="126" t="s">
        <v>15</v>
      </c>
      <c r="D3" s="126">
        <v>1985</v>
      </c>
      <c r="E3" s="126">
        <v>1986</v>
      </c>
      <c r="F3" s="126">
        <v>1987</v>
      </c>
      <c r="G3" s="126">
        <v>1988</v>
      </c>
      <c r="H3" s="126">
        <v>1989</v>
      </c>
      <c r="I3" s="126">
        <v>1990</v>
      </c>
      <c r="J3" s="126">
        <v>1991</v>
      </c>
      <c r="K3" s="126">
        <v>1992</v>
      </c>
      <c r="L3" s="126">
        <v>1993</v>
      </c>
      <c r="M3" s="126">
        <v>1994</v>
      </c>
      <c r="N3" s="126">
        <v>1995</v>
      </c>
      <c r="O3" s="126">
        <v>1996</v>
      </c>
      <c r="P3" s="126">
        <v>1997</v>
      </c>
      <c r="Q3" s="126">
        <v>1998</v>
      </c>
      <c r="R3" s="126">
        <v>1999</v>
      </c>
      <c r="S3" s="125" t="s">
        <v>93</v>
      </c>
      <c r="T3" s="126" t="s">
        <v>10</v>
      </c>
      <c r="U3" s="126" t="s">
        <v>15</v>
      </c>
      <c r="V3" s="126">
        <v>2000</v>
      </c>
      <c r="W3" s="126">
        <v>2001</v>
      </c>
      <c r="X3" s="126">
        <v>2002</v>
      </c>
      <c r="Y3" s="126">
        <v>2003</v>
      </c>
      <c r="Z3" s="126">
        <v>2004</v>
      </c>
      <c r="AA3" s="126">
        <v>2005</v>
      </c>
      <c r="AB3" s="126">
        <v>2006</v>
      </c>
      <c r="AC3" s="126">
        <v>2007</v>
      </c>
      <c r="AD3" s="126">
        <v>2008</v>
      </c>
      <c r="AE3" s="126">
        <v>2009</v>
      </c>
      <c r="AF3" s="126">
        <v>2010</v>
      </c>
      <c r="AG3" s="126">
        <v>2011</v>
      </c>
      <c r="AH3" s="126">
        <v>2012</v>
      </c>
      <c r="AI3" s="126">
        <v>2013</v>
      </c>
      <c r="AJ3" s="127" t="s">
        <v>16</v>
      </c>
      <c r="AK3" s="128" t="s">
        <v>73</v>
      </c>
      <c r="AL3" s="111"/>
      <c r="AM3" s="122"/>
      <c r="AO3" s="111"/>
    </row>
    <row r="4" spans="1:39" s="197" customFormat="1" ht="15" customHeight="1">
      <c r="A4" s="179" t="s">
        <v>87</v>
      </c>
      <c r="B4" s="179" t="s">
        <v>74</v>
      </c>
      <c r="C4" s="179" t="s">
        <v>17</v>
      </c>
      <c r="D4" s="191">
        <v>0</v>
      </c>
      <c r="E4" s="191">
        <v>0</v>
      </c>
      <c r="F4" s="191">
        <v>34</v>
      </c>
      <c r="G4" s="191">
        <v>15</v>
      </c>
      <c r="H4" s="191">
        <v>35</v>
      </c>
      <c r="I4" s="191">
        <v>27</v>
      </c>
      <c r="J4" s="191">
        <v>52</v>
      </c>
      <c r="K4" s="191">
        <v>108</v>
      </c>
      <c r="L4" s="191">
        <v>102</v>
      </c>
      <c r="M4" s="191">
        <v>134</v>
      </c>
      <c r="N4" s="191">
        <v>147</v>
      </c>
      <c r="O4" s="191">
        <v>189</v>
      </c>
      <c r="P4" s="191">
        <v>234</v>
      </c>
      <c r="Q4" s="191">
        <v>261</v>
      </c>
      <c r="R4" s="191">
        <v>379</v>
      </c>
      <c r="S4" s="179" t="s">
        <v>87</v>
      </c>
      <c r="T4" s="179" t="s">
        <v>74</v>
      </c>
      <c r="U4" s="179" t="s">
        <v>17</v>
      </c>
      <c r="V4" s="191">
        <v>336</v>
      </c>
      <c r="W4" s="191">
        <v>475</v>
      </c>
      <c r="X4" s="191">
        <v>481</v>
      </c>
      <c r="Y4" s="191">
        <v>525</v>
      </c>
      <c r="Z4" s="191">
        <v>636</v>
      </c>
      <c r="AA4" s="191">
        <v>709</v>
      </c>
      <c r="AB4" s="191">
        <v>787</v>
      </c>
      <c r="AC4" s="191">
        <v>931</v>
      </c>
      <c r="AD4" s="191">
        <v>999</v>
      </c>
      <c r="AE4" s="191">
        <v>894</v>
      </c>
      <c r="AF4" s="191">
        <v>956</v>
      </c>
      <c r="AG4" s="191">
        <v>923</v>
      </c>
      <c r="AH4" s="191">
        <v>889</v>
      </c>
      <c r="AI4" s="191">
        <v>963</v>
      </c>
      <c r="AJ4" s="253">
        <f>SUM(D4:R4,V4:AI4)</f>
        <v>12221</v>
      </c>
      <c r="AK4" s="403">
        <v>77.28940045535036</v>
      </c>
      <c r="AL4" s="249"/>
      <c r="AM4" s="248"/>
    </row>
    <row r="5" spans="1:39" s="197" customFormat="1" ht="15" customHeight="1">
      <c r="A5" s="179"/>
      <c r="B5" s="179"/>
      <c r="C5" s="198" t="s">
        <v>4</v>
      </c>
      <c r="D5" s="199">
        <v>0</v>
      </c>
      <c r="E5" s="199">
        <v>0</v>
      </c>
      <c r="F5" s="199">
        <v>11</v>
      </c>
      <c r="G5" s="199">
        <v>4</v>
      </c>
      <c r="H5" s="199">
        <v>18</v>
      </c>
      <c r="I5" s="199">
        <v>10</v>
      </c>
      <c r="J5" s="199">
        <v>17</v>
      </c>
      <c r="K5" s="199">
        <v>16</v>
      </c>
      <c r="L5" s="199">
        <v>22</v>
      </c>
      <c r="M5" s="199">
        <v>32</v>
      </c>
      <c r="N5" s="199">
        <v>19</v>
      </c>
      <c r="O5" s="199">
        <v>41</v>
      </c>
      <c r="P5" s="199">
        <v>34</v>
      </c>
      <c r="Q5" s="199">
        <v>36</v>
      </c>
      <c r="R5" s="199">
        <v>45</v>
      </c>
      <c r="S5" s="179"/>
      <c r="T5" s="179"/>
      <c r="U5" s="198" t="s">
        <v>4</v>
      </c>
      <c r="V5" s="199">
        <v>32</v>
      </c>
      <c r="W5" s="191">
        <v>50</v>
      </c>
      <c r="X5" s="191">
        <v>40</v>
      </c>
      <c r="Y5" s="191">
        <v>32</v>
      </c>
      <c r="Z5" s="191">
        <v>44</v>
      </c>
      <c r="AA5" s="191">
        <v>32</v>
      </c>
      <c r="AB5" s="191">
        <v>49</v>
      </c>
      <c r="AC5" s="191">
        <v>38</v>
      </c>
      <c r="AD5" s="191">
        <v>34</v>
      </c>
      <c r="AE5" s="191">
        <v>38</v>
      </c>
      <c r="AF5" s="191">
        <v>41</v>
      </c>
      <c r="AG5" s="191">
        <v>42</v>
      </c>
      <c r="AH5" s="191">
        <v>31</v>
      </c>
      <c r="AI5" s="191">
        <v>33</v>
      </c>
      <c r="AJ5" s="253">
        <f aca="true" t="shared" si="0" ref="AJ5:AJ17">SUM(D5:R5,V5:AI5)</f>
        <v>841</v>
      </c>
      <c r="AK5" s="403">
        <v>5.318745256767012</v>
      </c>
      <c r="AL5" s="249"/>
      <c r="AM5" s="248"/>
    </row>
    <row r="6" spans="1:41" ht="15" customHeight="1">
      <c r="A6" s="91"/>
      <c r="B6" s="129"/>
      <c r="C6" s="131" t="s">
        <v>5</v>
      </c>
      <c r="D6" s="132">
        <v>0</v>
      </c>
      <c r="E6" s="132">
        <v>0</v>
      </c>
      <c r="F6" s="132">
        <v>45</v>
      </c>
      <c r="G6" s="132">
        <v>19</v>
      </c>
      <c r="H6" s="132">
        <v>53</v>
      </c>
      <c r="I6" s="132">
        <v>37</v>
      </c>
      <c r="J6" s="132">
        <v>69</v>
      </c>
      <c r="K6" s="132">
        <v>124</v>
      </c>
      <c r="L6" s="132">
        <v>124</v>
      </c>
      <c r="M6" s="132">
        <v>166</v>
      </c>
      <c r="N6" s="132">
        <v>166</v>
      </c>
      <c r="O6" s="132">
        <v>230</v>
      </c>
      <c r="P6" s="132">
        <v>268</v>
      </c>
      <c r="Q6" s="132">
        <v>297</v>
      </c>
      <c r="R6" s="132">
        <v>424</v>
      </c>
      <c r="S6" s="91"/>
      <c r="T6" s="129"/>
      <c r="U6" s="131" t="s">
        <v>5</v>
      </c>
      <c r="V6" s="132">
        <v>368</v>
      </c>
      <c r="W6" s="133">
        <v>525</v>
      </c>
      <c r="X6" s="133">
        <v>521</v>
      </c>
      <c r="Y6" s="133">
        <v>557</v>
      </c>
      <c r="Z6" s="133">
        <v>680</v>
      </c>
      <c r="AA6" s="133">
        <v>741</v>
      </c>
      <c r="AB6" s="133">
        <v>836</v>
      </c>
      <c r="AC6" s="133">
        <v>969</v>
      </c>
      <c r="AD6" s="133">
        <v>1033</v>
      </c>
      <c r="AE6" s="133">
        <v>932</v>
      </c>
      <c r="AF6" s="133">
        <v>997</v>
      </c>
      <c r="AG6" s="133">
        <f>SUM(AG4:AG5)</f>
        <v>965</v>
      </c>
      <c r="AH6" s="133">
        <f>SUM(AH4:AH5)</f>
        <v>920</v>
      </c>
      <c r="AI6" s="133">
        <f>SUM(AI4:AI5)</f>
        <v>996</v>
      </c>
      <c r="AJ6" s="262">
        <f t="shared" si="0"/>
        <v>13062</v>
      </c>
      <c r="AK6" s="404">
        <v>82.60814571211738</v>
      </c>
      <c r="AL6" s="249"/>
      <c r="AM6" s="248"/>
      <c r="AN6" s="197"/>
      <c r="AO6" s="111"/>
    </row>
    <row r="7" spans="1:41" ht="15" customHeight="1">
      <c r="A7" s="91"/>
      <c r="B7" s="91" t="s">
        <v>92</v>
      </c>
      <c r="C7" s="91" t="s">
        <v>17</v>
      </c>
      <c r="D7" s="134">
        <v>0</v>
      </c>
      <c r="E7" s="134">
        <v>0</v>
      </c>
      <c r="F7" s="134">
        <v>10</v>
      </c>
      <c r="G7" s="134">
        <v>4</v>
      </c>
      <c r="H7" s="134">
        <v>21</v>
      </c>
      <c r="I7" s="134">
        <v>11</v>
      </c>
      <c r="J7" s="134">
        <v>26</v>
      </c>
      <c r="K7" s="134">
        <v>45</v>
      </c>
      <c r="L7" s="134">
        <v>33</v>
      </c>
      <c r="M7" s="134">
        <v>37</v>
      </c>
      <c r="N7" s="134">
        <v>47</v>
      </c>
      <c r="O7" s="134">
        <v>65</v>
      </c>
      <c r="P7" s="134">
        <v>49</v>
      </c>
      <c r="Q7" s="134">
        <v>58</v>
      </c>
      <c r="R7" s="134">
        <v>39</v>
      </c>
      <c r="S7" s="91"/>
      <c r="T7" s="91" t="s">
        <v>92</v>
      </c>
      <c r="U7" s="91" t="s">
        <v>17</v>
      </c>
      <c r="V7" s="134">
        <v>53</v>
      </c>
      <c r="W7" s="134">
        <v>59</v>
      </c>
      <c r="X7" s="134">
        <v>55</v>
      </c>
      <c r="Y7" s="134">
        <v>48</v>
      </c>
      <c r="Z7" s="134">
        <v>62</v>
      </c>
      <c r="AA7" s="134">
        <v>60</v>
      </c>
      <c r="AB7" s="134">
        <v>76</v>
      </c>
      <c r="AC7" s="134">
        <v>76</v>
      </c>
      <c r="AD7" s="134">
        <v>60</v>
      </c>
      <c r="AE7" s="200">
        <v>71</v>
      </c>
      <c r="AF7" s="222">
        <v>59</v>
      </c>
      <c r="AG7" s="222">
        <v>71</v>
      </c>
      <c r="AH7" s="222">
        <v>65</v>
      </c>
      <c r="AI7" s="222">
        <v>97</v>
      </c>
      <c r="AJ7" s="214">
        <f t="shared" si="0"/>
        <v>1357</v>
      </c>
      <c r="AK7" s="403">
        <v>8.582089552238806</v>
      </c>
      <c r="AL7" s="249"/>
      <c r="AM7" s="248"/>
      <c r="AN7" s="197"/>
      <c r="AO7" s="111"/>
    </row>
    <row r="8" spans="1:41" ht="15" customHeight="1">
      <c r="A8" s="91"/>
      <c r="B8" s="91"/>
      <c r="C8" s="129" t="s">
        <v>4</v>
      </c>
      <c r="D8" s="130">
        <v>0</v>
      </c>
      <c r="E8" s="130">
        <v>0</v>
      </c>
      <c r="F8" s="130">
        <v>0</v>
      </c>
      <c r="G8" s="130">
        <v>0</v>
      </c>
      <c r="H8" s="130">
        <v>6</v>
      </c>
      <c r="I8" s="130">
        <v>18</v>
      </c>
      <c r="J8" s="130">
        <v>105</v>
      </c>
      <c r="K8" s="130">
        <v>273</v>
      </c>
      <c r="L8" s="130">
        <v>120</v>
      </c>
      <c r="M8" s="130">
        <v>95</v>
      </c>
      <c r="N8" s="130">
        <v>64</v>
      </c>
      <c r="O8" s="130">
        <v>81</v>
      </c>
      <c r="P8" s="130">
        <v>80</v>
      </c>
      <c r="Q8" s="130">
        <v>67</v>
      </c>
      <c r="R8" s="130">
        <v>67</v>
      </c>
      <c r="S8" s="91"/>
      <c r="T8" s="91"/>
      <c r="U8" s="129" t="s">
        <v>4</v>
      </c>
      <c r="V8" s="130">
        <v>41</v>
      </c>
      <c r="W8" s="130">
        <v>37</v>
      </c>
      <c r="X8" s="130">
        <v>38</v>
      </c>
      <c r="Y8" s="130">
        <v>35</v>
      </c>
      <c r="Z8" s="130">
        <v>38</v>
      </c>
      <c r="AA8" s="130">
        <v>31</v>
      </c>
      <c r="AB8" s="130">
        <v>40</v>
      </c>
      <c r="AC8" s="130">
        <v>37</v>
      </c>
      <c r="AD8" s="130">
        <v>33</v>
      </c>
      <c r="AE8" s="199">
        <v>18</v>
      </c>
      <c r="AF8" s="199">
        <v>19</v>
      </c>
      <c r="AG8" s="199">
        <v>20</v>
      </c>
      <c r="AH8" s="199">
        <v>17</v>
      </c>
      <c r="AI8" s="199">
        <v>13</v>
      </c>
      <c r="AJ8" s="263">
        <f t="shared" si="0"/>
        <v>1393</v>
      </c>
      <c r="AK8" s="403">
        <v>8.809764735643814</v>
      </c>
      <c r="AL8" s="249"/>
      <c r="AM8" s="248"/>
      <c r="AN8" s="197"/>
      <c r="AO8" s="111"/>
    </row>
    <row r="9" spans="1:41" ht="15" customHeight="1">
      <c r="A9" s="91"/>
      <c r="B9" s="129"/>
      <c r="C9" s="131" t="s">
        <v>5</v>
      </c>
      <c r="D9" s="132">
        <v>0</v>
      </c>
      <c r="E9" s="132">
        <v>0</v>
      </c>
      <c r="F9" s="132">
        <v>10</v>
      </c>
      <c r="G9" s="132">
        <v>4</v>
      </c>
      <c r="H9" s="132">
        <v>27</v>
      </c>
      <c r="I9" s="132">
        <v>29</v>
      </c>
      <c r="J9" s="132">
        <v>131</v>
      </c>
      <c r="K9" s="132">
        <v>318</v>
      </c>
      <c r="L9" s="132">
        <v>153</v>
      </c>
      <c r="M9" s="132">
        <v>132</v>
      </c>
      <c r="N9" s="132">
        <v>111</v>
      </c>
      <c r="O9" s="132">
        <v>146</v>
      </c>
      <c r="P9" s="132">
        <v>129</v>
      </c>
      <c r="Q9" s="132">
        <v>125</v>
      </c>
      <c r="R9" s="132">
        <v>106</v>
      </c>
      <c r="S9" s="91"/>
      <c r="T9" s="129"/>
      <c r="U9" s="131" t="s">
        <v>5</v>
      </c>
      <c r="V9" s="132">
        <v>94</v>
      </c>
      <c r="W9" s="132">
        <v>96</v>
      </c>
      <c r="X9" s="132">
        <v>93</v>
      </c>
      <c r="Y9" s="132">
        <v>83</v>
      </c>
      <c r="Z9" s="132">
        <v>100</v>
      </c>
      <c r="AA9" s="132">
        <v>91</v>
      </c>
      <c r="AB9" s="132">
        <v>116</v>
      </c>
      <c r="AC9" s="132">
        <v>113</v>
      </c>
      <c r="AD9" s="132">
        <v>93</v>
      </c>
      <c r="AE9" s="132">
        <v>89</v>
      </c>
      <c r="AF9" s="132">
        <v>78</v>
      </c>
      <c r="AG9" s="132">
        <f>SUM(AG7:AG8)</f>
        <v>91</v>
      </c>
      <c r="AH9" s="132">
        <f>SUM(AH7:AH8)</f>
        <v>82</v>
      </c>
      <c r="AI9" s="132">
        <f>SUM(AI7:AI8)</f>
        <v>110</v>
      </c>
      <c r="AJ9" s="264">
        <f t="shared" si="0"/>
        <v>2750</v>
      </c>
      <c r="AK9" s="404">
        <v>17.391854287882623</v>
      </c>
      <c r="AL9" s="249"/>
      <c r="AM9" s="248"/>
      <c r="AN9" s="197"/>
      <c r="AO9" s="111"/>
    </row>
    <row r="10" spans="1:41" ht="15" customHeight="1" thickBot="1">
      <c r="A10" s="106"/>
      <c r="B10" s="92" t="s">
        <v>16</v>
      </c>
      <c r="C10" s="92"/>
      <c r="D10" s="135">
        <v>0</v>
      </c>
      <c r="E10" s="135">
        <v>0</v>
      </c>
      <c r="F10" s="135">
        <v>55</v>
      </c>
      <c r="G10" s="135">
        <v>23</v>
      </c>
      <c r="H10" s="135">
        <v>80</v>
      </c>
      <c r="I10" s="135">
        <v>66</v>
      </c>
      <c r="J10" s="135">
        <v>200</v>
      </c>
      <c r="K10" s="135">
        <v>442</v>
      </c>
      <c r="L10" s="135">
        <v>277</v>
      </c>
      <c r="M10" s="135">
        <v>298</v>
      </c>
      <c r="N10" s="135">
        <v>277</v>
      </c>
      <c r="O10" s="135">
        <v>376</v>
      </c>
      <c r="P10" s="135">
        <v>397</v>
      </c>
      <c r="Q10" s="135">
        <v>422</v>
      </c>
      <c r="R10" s="135">
        <v>530</v>
      </c>
      <c r="S10" s="106"/>
      <c r="T10" s="92" t="s">
        <v>16</v>
      </c>
      <c r="U10" s="92"/>
      <c r="V10" s="135">
        <v>462</v>
      </c>
      <c r="W10" s="135">
        <v>621</v>
      </c>
      <c r="X10" s="135">
        <v>614</v>
      </c>
      <c r="Y10" s="135">
        <v>640</v>
      </c>
      <c r="Z10" s="135">
        <v>780</v>
      </c>
      <c r="AA10" s="135">
        <v>832</v>
      </c>
      <c r="AB10" s="135">
        <v>952</v>
      </c>
      <c r="AC10" s="135">
        <v>1082</v>
      </c>
      <c r="AD10" s="135">
        <v>1126</v>
      </c>
      <c r="AE10" s="135">
        <v>1021</v>
      </c>
      <c r="AF10" s="135">
        <v>1075</v>
      </c>
      <c r="AG10" s="135">
        <f>SUM(AG6,AG9)</f>
        <v>1056</v>
      </c>
      <c r="AH10" s="135">
        <f>SUM(AH6,AH9)</f>
        <v>1002</v>
      </c>
      <c r="AI10" s="135">
        <f>SUM(AI6,AI9)</f>
        <v>1106</v>
      </c>
      <c r="AJ10" s="265">
        <f t="shared" si="0"/>
        <v>15812</v>
      </c>
      <c r="AK10" s="409">
        <v>100</v>
      </c>
      <c r="AL10" s="249"/>
      <c r="AM10" s="248"/>
      <c r="AN10" s="197"/>
      <c r="AO10" s="111"/>
    </row>
    <row r="11" spans="1:41" ht="15" customHeight="1">
      <c r="A11" s="91" t="s">
        <v>90</v>
      </c>
      <c r="B11" s="91" t="s">
        <v>74</v>
      </c>
      <c r="C11" s="91" t="s">
        <v>17</v>
      </c>
      <c r="D11" s="104">
        <v>5</v>
      </c>
      <c r="E11" s="104">
        <v>3</v>
      </c>
      <c r="F11" s="104">
        <v>6</v>
      </c>
      <c r="G11" s="104">
        <v>9</v>
      </c>
      <c r="H11" s="104">
        <v>15</v>
      </c>
      <c r="I11" s="104">
        <v>18</v>
      </c>
      <c r="J11" s="104">
        <v>24</v>
      </c>
      <c r="K11" s="104">
        <v>36</v>
      </c>
      <c r="L11" s="104">
        <v>53</v>
      </c>
      <c r="M11" s="104">
        <v>91</v>
      </c>
      <c r="N11" s="104">
        <v>108</v>
      </c>
      <c r="O11" s="104">
        <v>156</v>
      </c>
      <c r="P11" s="104">
        <v>170</v>
      </c>
      <c r="Q11" s="104">
        <v>158</v>
      </c>
      <c r="R11" s="104">
        <v>212</v>
      </c>
      <c r="S11" s="91" t="s">
        <v>90</v>
      </c>
      <c r="T11" s="91" t="s">
        <v>74</v>
      </c>
      <c r="U11" s="91" t="s">
        <v>17</v>
      </c>
      <c r="V11" s="104">
        <v>239</v>
      </c>
      <c r="W11" s="104">
        <v>221</v>
      </c>
      <c r="X11" s="104">
        <v>232</v>
      </c>
      <c r="Y11" s="104">
        <v>252</v>
      </c>
      <c r="Z11" s="104">
        <v>290</v>
      </c>
      <c r="AA11" s="104">
        <v>291</v>
      </c>
      <c r="AB11" s="104">
        <v>335</v>
      </c>
      <c r="AC11" s="104">
        <v>343</v>
      </c>
      <c r="AD11" s="104">
        <v>359</v>
      </c>
      <c r="AE11" s="191">
        <v>386</v>
      </c>
      <c r="AF11" s="191">
        <v>421</v>
      </c>
      <c r="AG11" s="191">
        <v>419</v>
      </c>
      <c r="AH11" s="191">
        <v>387</v>
      </c>
      <c r="AI11" s="191">
        <v>438</v>
      </c>
      <c r="AJ11" s="253">
        <f t="shared" si="0"/>
        <v>5677</v>
      </c>
      <c r="AK11" s="403">
        <v>78.81438289601554</v>
      </c>
      <c r="AL11" s="249"/>
      <c r="AM11" s="251"/>
      <c r="AN11" s="197"/>
      <c r="AO11" s="111"/>
    </row>
    <row r="12" spans="1:41" ht="15" customHeight="1">
      <c r="A12" s="91"/>
      <c r="B12" s="91"/>
      <c r="C12" s="129" t="s">
        <v>4</v>
      </c>
      <c r="D12" s="130">
        <v>0</v>
      </c>
      <c r="E12" s="130">
        <v>0</v>
      </c>
      <c r="F12" s="130">
        <v>3</v>
      </c>
      <c r="G12" s="130">
        <v>2</v>
      </c>
      <c r="H12" s="130">
        <v>2</v>
      </c>
      <c r="I12" s="130">
        <v>3</v>
      </c>
      <c r="J12" s="130">
        <v>0</v>
      </c>
      <c r="K12" s="130">
        <v>1</v>
      </c>
      <c r="L12" s="130">
        <v>5</v>
      </c>
      <c r="M12" s="130">
        <v>9</v>
      </c>
      <c r="N12" s="130">
        <v>11</v>
      </c>
      <c r="O12" s="130">
        <v>15</v>
      </c>
      <c r="P12" s="130">
        <v>12</v>
      </c>
      <c r="Q12" s="130">
        <v>10</v>
      </c>
      <c r="R12" s="130">
        <v>12</v>
      </c>
      <c r="S12" s="91"/>
      <c r="T12" s="91"/>
      <c r="U12" s="129" t="s">
        <v>4</v>
      </c>
      <c r="V12" s="130">
        <v>21</v>
      </c>
      <c r="W12" s="130">
        <v>24</v>
      </c>
      <c r="X12" s="130">
        <v>20</v>
      </c>
      <c r="Y12" s="130">
        <v>19</v>
      </c>
      <c r="Z12" s="130">
        <v>19</v>
      </c>
      <c r="AA12" s="130">
        <v>11</v>
      </c>
      <c r="AB12" s="130">
        <v>20</v>
      </c>
      <c r="AC12" s="130">
        <v>22</v>
      </c>
      <c r="AD12" s="130">
        <v>19</v>
      </c>
      <c r="AE12" s="199">
        <v>15</v>
      </c>
      <c r="AF12" s="199">
        <v>15</v>
      </c>
      <c r="AG12" s="199">
        <v>16</v>
      </c>
      <c r="AH12" s="199">
        <v>18</v>
      </c>
      <c r="AI12" s="199">
        <v>11</v>
      </c>
      <c r="AJ12" s="252">
        <f t="shared" si="0"/>
        <v>335</v>
      </c>
      <c r="AK12" s="403">
        <v>4.650839927807858</v>
      </c>
      <c r="AL12" s="249"/>
      <c r="AM12" s="251"/>
      <c r="AN12" s="197"/>
      <c r="AO12" s="111"/>
    </row>
    <row r="13" spans="1:41" ht="15" customHeight="1">
      <c r="A13" s="91"/>
      <c r="B13" s="129"/>
      <c r="C13" s="131" t="s">
        <v>5</v>
      </c>
      <c r="D13" s="132">
        <v>5</v>
      </c>
      <c r="E13" s="132">
        <v>3</v>
      </c>
      <c r="F13" s="132">
        <v>9</v>
      </c>
      <c r="G13" s="132">
        <v>11</v>
      </c>
      <c r="H13" s="132">
        <v>17</v>
      </c>
      <c r="I13" s="132">
        <v>21</v>
      </c>
      <c r="J13" s="132">
        <v>24</v>
      </c>
      <c r="K13" s="132">
        <v>37</v>
      </c>
      <c r="L13" s="132">
        <v>58</v>
      </c>
      <c r="M13" s="132">
        <v>100</v>
      </c>
      <c r="N13" s="132">
        <v>119</v>
      </c>
      <c r="O13" s="132">
        <v>171</v>
      </c>
      <c r="P13" s="132">
        <v>182</v>
      </c>
      <c r="Q13" s="132">
        <v>168</v>
      </c>
      <c r="R13" s="132">
        <v>224</v>
      </c>
      <c r="S13" s="91"/>
      <c r="T13" s="129"/>
      <c r="U13" s="131" t="s">
        <v>5</v>
      </c>
      <c r="V13" s="132">
        <v>260</v>
      </c>
      <c r="W13" s="132">
        <v>245</v>
      </c>
      <c r="X13" s="132">
        <v>252</v>
      </c>
      <c r="Y13" s="132">
        <v>271</v>
      </c>
      <c r="Z13" s="132">
        <v>309</v>
      </c>
      <c r="AA13" s="132">
        <v>302</v>
      </c>
      <c r="AB13" s="132">
        <v>355</v>
      </c>
      <c r="AC13" s="132">
        <v>365</v>
      </c>
      <c r="AD13" s="132">
        <v>378</v>
      </c>
      <c r="AE13" s="132">
        <v>401</v>
      </c>
      <c r="AF13" s="132">
        <v>436</v>
      </c>
      <c r="AG13" s="132">
        <f>SUM(AG11:AG12)</f>
        <v>435</v>
      </c>
      <c r="AH13" s="132">
        <f>SUM(AH11:AH12)</f>
        <v>405</v>
      </c>
      <c r="AI13" s="132">
        <f>SUM(AI11:AI12)</f>
        <v>449</v>
      </c>
      <c r="AJ13" s="254">
        <f t="shared" si="0"/>
        <v>6012</v>
      </c>
      <c r="AK13" s="404">
        <v>83.46522282382341</v>
      </c>
      <c r="AL13" s="249"/>
      <c r="AM13" s="251"/>
      <c r="AN13" s="197"/>
      <c r="AO13" s="111"/>
    </row>
    <row r="14" spans="1:41" ht="15" customHeight="1">
      <c r="A14" s="91"/>
      <c r="B14" s="91" t="s">
        <v>92</v>
      </c>
      <c r="C14" s="91" t="s">
        <v>17</v>
      </c>
      <c r="D14" s="134">
        <v>1</v>
      </c>
      <c r="E14" s="134">
        <v>2</v>
      </c>
      <c r="F14" s="134">
        <v>3</v>
      </c>
      <c r="G14" s="134">
        <v>3</v>
      </c>
      <c r="H14" s="134">
        <v>4</v>
      </c>
      <c r="I14" s="134">
        <v>10</v>
      </c>
      <c r="J14" s="134">
        <v>14</v>
      </c>
      <c r="K14" s="134">
        <v>13</v>
      </c>
      <c r="L14" s="134">
        <v>19</v>
      </c>
      <c r="M14" s="134">
        <v>28</v>
      </c>
      <c r="N14" s="134">
        <v>33</v>
      </c>
      <c r="O14" s="134">
        <v>45</v>
      </c>
      <c r="P14" s="134">
        <v>39</v>
      </c>
      <c r="Q14" s="134">
        <v>42</v>
      </c>
      <c r="R14" s="134">
        <v>46</v>
      </c>
      <c r="S14" s="91"/>
      <c r="T14" s="91" t="s">
        <v>92</v>
      </c>
      <c r="U14" s="91" t="s">
        <v>17</v>
      </c>
      <c r="V14" s="134">
        <v>41</v>
      </c>
      <c r="W14" s="134">
        <v>61</v>
      </c>
      <c r="X14" s="134">
        <v>36</v>
      </c>
      <c r="Y14" s="134">
        <v>39</v>
      </c>
      <c r="Z14" s="134">
        <v>54</v>
      </c>
      <c r="AA14" s="134">
        <v>49</v>
      </c>
      <c r="AB14" s="134">
        <v>33</v>
      </c>
      <c r="AC14" s="134">
        <v>34</v>
      </c>
      <c r="AD14" s="134">
        <v>32</v>
      </c>
      <c r="AE14" s="200">
        <v>21</v>
      </c>
      <c r="AF14" s="222">
        <v>29</v>
      </c>
      <c r="AG14" s="222">
        <v>21</v>
      </c>
      <c r="AH14" s="222">
        <v>31</v>
      </c>
      <c r="AI14" s="222">
        <v>28</v>
      </c>
      <c r="AJ14" s="266">
        <f t="shared" si="0"/>
        <v>811</v>
      </c>
      <c r="AK14" s="405">
        <v>11.25919755657365</v>
      </c>
      <c r="AL14" s="249"/>
      <c r="AM14" s="251"/>
      <c r="AN14" s="197"/>
      <c r="AO14" s="111"/>
    </row>
    <row r="15" spans="1:41" ht="15" customHeight="1">
      <c r="A15" s="91"/>
      <c r="B15" s="91"/>
      <c r="C15" s="129" t="s">
        <v>4</v>
      </c>
      <c r="D15" s="130">
        <v>0</v>
      </c>
      <c r="E15" s="130">
        <v>0</v>
      </c>
      <c r="F15" s="130">
        <v>2</v>
      </c>
      <c r="G15" s="130">
        <v>0</v>
      </c>
      <c r="H15" s="130">
        <v>0</v>
      </c>
      <c r="I15" s="130">
        <v>0</v>
      </c>
      <c r="J15" s="130">
        <v>0</v>
      </c>
      <c r="K15" s="130">
        <v>1</v>
      </c>
      <c r="L15" s="130">
        <v>9</v>
      </c>
      <c r="M15" s="130">
        <v>8</v>
      </c>
      <c r="N15" s="130">
        <v>17</v>
      </c>
      <c r="O15" s="130">
        <v>18</v>
      </c>
      <c r="P15" s="130">
        <v>29</v>
      </c>
      <c r="Q15" s="130">
        <v>21</v>
      </c>
      <c r="R15" s="130">
        <v>31</v>
      </c>
      <c r="S15" s="91"/>
      <c r="T15" s="91"/>
      <c r="U15" s="129" t="s">
        <v>4</v>
      </c>
      <c r="V15" s="130">
        <v>28</v>
      </c>
      <c r="W15" s="130">
        <v>26</v>
      </c>
      <c r="X15" s="130">
        <v>20</v>
      </c>
      <c r="Y15" s="130">
        <v>26</v>
      </c>
      <c r="Z15" s="130">
        <v>22</v>
      </c>
      <c r="AA15" s="130">
        <v>16</v>
      </c>
      <c r="AB15" s="130">
        <v>18</v>
      </c>
      <c r="AC15" s="130">
        <v>19</v>
      </c>
      <c r="AD15" s="130">
        <v>21</v>
      </c>
      <c r="AE15" s="199">
        <v>9</v>
      </c>
      <c r="AF15" s="199">
        <v>4</v>
      </c>
      <c r="AG15" s="199">
        <v>17</v>
      </c>
      <c r="AH15" s="199">
        <v>11</v>
      </c>
      <c r="AI15" s="199">
        <v>7</v>
      </c>
      <c r="AJ15" s="252">
        <f t="shared" si="0"/>
        <v>380</v>
      </c>
      <c r="AK15" s="406">
        <v>5.275579619602943</v>
      </c>
      <c r="AL15" s="249"/>
      <c r="AM15" s="251"/>
      <c r="AN15" s="197"/>
      <c r="AO15" s="111"/>
    </row>
    <row r="16" spans="1:41" ht="15" customHeight="1">
      <c r="A16" s="91"/>
      <c r="B16" s="129"/>
      <c r="C16" s="131" t="s">
        <v>5</v>
      </c>
      <c r="D16" s="132">
        <v>1</v>
      </c>
      <c r="E16" s="132">
        <v>2</v>
      </c>
      <c r="F16" s="132">
        <v>5</v>
      </c>
      <c r="G16" s="132">
        <v>3</v>
      </c>
      <c r="H16" s="132">
        <v>4</v>
      </c>
      <c r="I16" s="132">
        <v>10</v>
      </c>
      <c r="J16" s="132">
        <v>14</v>
      </c>
      <c r="K16" s="132">
        <v>14</v>
      </c>
      <c r="L16" s="132">
        <v>28</v>
      </c>
      <c r="M16" s="132">
        <v>36</v>
      </c>
      <c r="N16" s="132">
        <v>50</v>
      </c>
      <c r="O16" s="132">
        <v>63</v>
      </c>
      <c r="P16" s="132">
        <v>68</v>
      </c>
      <c r="Q16" s="132">
        <v>63</v>
      </c>
      <c r="R16" s="132">
        <v>77</v>
      </c>
      <c r="S16" s="91"/>
      <c r="T16" s="129"/>
      <c r="U16" s="131" t="s">
        <v>5</v>
      </c>
      <c r="V16" s="132">
        <v>69</v>
      </c>
      <c r="W16" s="132">
        <v>87</v>
      </c>
      <c r="X16" s="132">
        <v>56</v>
      </c>
      <c r="Y16" s="132">
        <v>65</v>
      </c>
      <c r="Z16" s="132">
        <v>76</v>
      </c>
      <c r="AA16" s="132">
        <v>65</v>
      </c>
      <c r="AB16" s="132">
        <v>51</v>
      </c>
      <c r="AC16" s="132">
        <v>53</v>
      </c>
      <c r="AD16" s="132">
        <v>53</v>
      </c>
      <c r="AE16" s="132">
        <v>30</v>
      </c>
      <c r="AF16" s="132">
        <v>33</v>
      </c>
      <c r="AG16" s="132">
        <f>SUM(AG14:AG15)</f>
        <v>38</v>
      </c>
      <c r="AH16" s="132">
        <f>SUM(AH14:AH15)</f>
        <v>42</v>
      </c>
      <c r="AI16" s="132">
        <f>SUM(AI14:AI15)</f>
        <v>35</v>
      </c>
      <c r="AJ16" s="254">
        <f t="shared" si="0"/>
        <v>1191</v>
      </c>
      <c r="AK16" s="404">
        <v>16.534777176176593</v>
      </c>
      <c r="AL16" s="249"/>
      <c r="AM16" s="251"/>
      <c r="AN16" s="197"/>
      <c r="AO16" s="111"/>
    </row>
    <row r="17" spans="1:41" ht="15" customHeight="1" thickBot="1">
      <c r="A17" s="106"/>
      <c r="B17" s="92" t="s">
        <v>16</v>
      </c>
      <c r="C17" s="92"/>
      <c r="D17" s="135">
        <v>6</v>
      </c>
      <c r="E17" s="135">
        <v>5</v>
      </c>
      <c r="F17" s="135">
        <v>14</v>
      </c>
      <c r="G17" s="135">
        <v>14</v>
      </c>
      <c r="H17" s="135">
        <v>21</v>
      </c>
      <c r="I17" s="135">
        <v>31</v>
      </c>
      <c r="J17" s="135">
        <v>38</v>
      </c>
      <c r="K17" s="135">
        <v>51</v>
      </c>
      <c r="L17" s="135">
        <v>86</v>
      </c>
      <c r="M17" s="135">
        <v>136</v>
      </c>
      <c r="N17" s="135">
        <v>169</v>
      </c>
      <c r="O17" s="135">
        <v>234</v>
      </c>
      <c r="P17" s="135">
        <v>250</v>
      </c>
      <c r="Q17" s="135">
        <v>231</v>
      </c>
      <c r="R17" s="135">
        <v>301</v>
      </c>
      <c r="S17" s="106"/>
      <c r="T17" s="92" t="s">
        <v>16</v>
      </c>
      <c r="U17" s="92"/>
      <c r="V17" s="135">
        <v>329</v>
      </c>
      <c r="W17" s="135">
        <v>332</v>
      </c>
      <c r="X17" s="135">
        <v>308</v>
      </c>
      <c r="Y17" s="135">
        <v>336</v>
      </c>
      <c r="Z17" s="135">
        <v>385</v>
      </c>
      <c r="AA17" s="135">
        <v>367</v>
      </c>
      <c r="AB17" s="135">
        <v>406</v>
      </c>
      <c r="AC17" s="135">
        <v>418</v>
      </c>
      <c r="AD17" s="135">
        <v>431</v>
      </c>
      <c r="AE17" s="135">
        <v>431</v>
      </c>
      <c r="AF17" s="135">
        <v>469</v>
      </c>
      <c r="AG17" s="135">
        <f>SUM(AG13,AG16)</f>
        <v>473</v>
      </c>
      <c r="AH17" s="135">
        <f>SUM(AH13,AH16)</f>
        <v>447</v>
      </c>
      <c r="AI17" s="135">
        <f>SUM(AI13,AI16)</f>
        <v>484</v>
      </c>
      <c r="AJ17" s="265">
        <f t="shared" si="0"/>
        <v>7203</v>
      </c>
      <c r="AK17" s="410">
        <v>100</v>
      </c>
      <c r="AL17" s="249"/>
      <c r="AM17" s="251"/>
      <c r="AN17" s="197"/>
      <c r="AO17" s="111"/>
    </row>
    <row r="18" spans="32:41" ht="13.5">
      <c r="AF18" s="111" t="s">
        <v>247</v>
      </c>
      <c r="AL18" s="174"/>
      <c r="AN18" s="122"/>
      <c r="AO18" s="111"/>
    </row>
    <row r="19" spans="38:41" ht="9.75" customHeight="1">
      <c r="AL19" s="111"/>
      <c r="AN19" s="122"/>
      <c r="AO19" s="111"/>
    </row>
    <row r="20" ht="9.75" customHeight="1"/>
    <row r="21" spans="1:38" ht="24" customHeight="1" thickBot="1">
      <c r="A21" s="86" t="s">
        <v>141</v>
      </c>
      <c r="B21" s="96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86"/>
      <c r="T21" s="96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124"/>
      <c r="AK21" s="124"/>
      <c r="AL21" s="411"/>
    </row>
    <row r="22" spans="1:41" ht="14.25" thickBot="1">
      <c r="A22" s="126" t="s">
        <v>93</v>
      </c>
      <c r="B22" s="489" t="s">
        <v>101</v>
      </c>
      <c r="C22" s="489"/>
      <c r="D22" s="126">
        <v>1985</v>
      </c>
      <c r="E22" s="126">
        <v>1986</v>
      </c>
      <c r="F22" s="126">
        <v>1987</v>
      </c>
      <c r="G22" s="126">
        <v>1988</v>
      </c>
      <c r="H22" s="126">
        <v>1989</v>
      </c>
      <c r="I22" s="126">
        <v>1990</v>
      </c>
      <c r="J22" s="126">
        <v>1991</v>
      </c>
      <c r="K22" s="126">
        <v>1992</v>
      </c>
      <c r="L22" s="126">
        <v>1993</v>
      </c>
      <c r="M22" s="126">
        <v>1994</v>
      </c>
      <c r="N22" s="126">
        <v>1995</v>
      </c>
      <c r="O22" s="126">
        <v>1996</v>
      </c>
      <c r="P22" s="126">
        <v>1997</v>
      </c>
      <c r="Q22" s="126">
        <v>1998</v>
      </c>
      <c r="R22" s="126">
        <v>1999</v>
      </c>
      <c r="S22" s="126" t="s">
        <v>93</v>
      </c>
      <c r="T22" s="489" t="s">
        <v>101</v>
      </c>
      <c r="U22" s="489"/>
      <c r="V22" s="126">
        <v>2000</v>
      </c>
      <c r="W22" s="126">
        <v>2001</v>
      </c>
      <c r="X22" s="126">
        <v>2002</v>
      </c>
      <c r="Y22" s="126">
        <v>2003</v>
      </c>
      <c r="Z22" s="126">
        <v>2004</v>
      </c>
      <c r="AA22" s="126">
        <v>2005</v>
      </c>
      <c r="AB22" s="126">
        <v>2006</v>
      </c>
      <c r="AC22" s="126">
        <v>2007</v>
      </c>
      <c r="AD22" s="126">
        <v>2008</v>
      </c>
      <c r="AE22" s="126">
        <v>2009</v>
      </c>
      <c r="AF22" s="126">
        <v>2010</v>
      </c>
      <c r="AG22" s="126">
        <v>2011</v>
      </c>
      <c r="AH22" s="126">
        <v>2012</v>
      </c>
      <c r="AI22" s="126">
        <v>2013</v>
      </c>
      <c r="AJ22" s="126" t="s">
        <v>16</v>
      </c>
      <c r="AK22" s="126" t="s">
        <v>73</v>
      </c>
      <c r="AL22" s="111"/>
      <c r="AM22" s="122"/>
      <c r="AO22" s="111"/>
    </row>
    <row r="23" spans="1:41" ht="15" customHeight="1">
      <c r="A23" s="91" t="s">
        <v>87</v>
      </c>
      <c r="B23" s="490" t="s">
        <v>102</v>
      </c>
      <c r="C23" s="490"/>
      <c r="D23" s="104">
        <v>0</v>
      </c>
      <c r="E23" s="104">
        <v>0</v>
      </c>
      <c r="F23" s="104">
        <v>0</v>
      </c>
      <c r="G23" s="104">
        <v>0</v>
      </c>
      <c r="H23" s="104">
        <v>0</v>
      </c>
      <c r="I23" s="104">
        <v>0</v>
      </c>
      <c r="J23" s="104">
        <v>1</v>
      </c>
      <c r="K23" s="104">
        <v>3</v>
      </c>
      <c r="L23" s="104">
        <v>1</v>
      </c>
      <c r="M23" s="104">
        <v>4</v>
      </c>
      <c r="N23" s="104">
        <v>3</v>
      </c>
      <c r="O23" s="104">
        <v>3</v>
      </c>
      <c r="P23" s="104">
        <v>2</v>
      </c>
      <c r="Q23" s="104">
        <v>2</v>
      </c>
      <c r="R23" s="104">
        <v>3</v>
      </c>
      <c r="S23" s="91" t="s">
        <v>87</v>
      </c>
      <c r="T23" s="490" t="s">
        <v>102</v>
      </c>
      <c r="U23" s="490"/>
      <c r="V23" s="104">
        <v>1</v>
      </c>
      <c r="W23" s="104">
        <v>2</v>
      </c>
      <c r="X23" s="104">
        <v>1</v>
      </c>
      <c r="Y23" s="104">
        <v>0</v>
      </c>
      <c r="Z23" s="104">
        <v>3</v>
      </c>
      <c r="AA23" s="104">
        <v>1</v>
      </c>
      <c r="AB23" s="104">
        <v>1</v>
      </c>
      <c r="AC23" s="104">
        <v>4</v>
      </c>
      <c r="AD23" s="26">
        <v>0</v>
      </c>
      <c r="AE23" s="26">
        <v>0</v>
      </c>
      <c r="AF23" s="26">
        <v>3</v>
      </c>
      <c r="AG23" s="26">
        <v>0</v>
      </c>
      <c r="AH23" s="26">
        <v>0</v>
      </c>
      <c r="AI23" s="26">
        <v>0</v>
      </c>
      <c r="AJ23" s="26">
        <f>SUM(D23:R23,V23:AI23)</f>
        <v>38</v>
      </c>
      <c r="AK23" s="26">
        <f>AJ23/$AJ$36*100</f>
        <v>0.24032380470528714</v>
      </c>
      <c r="AL23" s="111"/>
      <c r="AM23" s="122"/>
      <c r="AO23" s="111"/>
    </row>
    <row r="24" spans="1:41" ht="15" customHeight="1">
      <c r="A24" s="88"/>
      <c r="B24" s="485" t="s">
        <v>80</v>
      </c>
      <c r="C24" s="485"/>
      <c r="D24" s="104">
        <v>0</v>
      </c>
      <c r="E24" s="104">
        <v>0</v>
      </c>
      <c r="F24" s="104">
        <v>0</v>
      </c>
      <c r="G24" s="104">
        <v>0</v>
      </c>
      <c r="H24" s="104">
        <v>0</v>
      </c>
      <c r="I24" s="104">
        <v>0</v>
      </c>
      <c r="J24" s="104">
        <v>0</v>
      </c>
      <c r="K24" s="104">
        <v>0</v>
      </c>
      <c r="L24" s="104">
        <v>0</v>
      </c>
      <c r="M24" s="104">
        <v>0</v>
      </c>
      <c r="N24" s="104">
        <v>0</v>
      </c>
      <c r="O24" s="104">
        <v>0</v>
      </c>
      <c r="P24" s="104">
        <v>0</v>
      </c>
      <c r="Q24" s="104">
        <v>0</v>
      </c>
      <c r="R24" s="104">
        <v>0</v>
      </c>
      <c r="S24" s="88"/>
      <c r="T24" s="485" t="s">
        <v>246</v>
      </c>
      <c r="U24" s="485"/>
      <c r="V24" s="104">
        <v>0</v>
      </c>
      <c r="W24" s="104">
        <v>0</v>
      </c>
      <c r="X24" s="104">
        <v>1</v>
      </c>
      <c r="Y24" s="104">
        <v>0</v>
      </c>
      <c r="Z24" s="104">
        <v>0</v>
      </c>
      <c r="AA24" s="104">
        <v>0</v>
      </c>
      <c r="AB24" s="104">
        <v>0</v>
      </c>
      <c r="AC24" s="104">
        <v>1</v>
      </c>
      <c r="AD24" s="26">
        <v>0</v>
      </c>
      <c r="AE24" s="26">
        <v>0</v>
      </c>
      <c r="AF24" s="26">
        <v>0</v>
      </c>
      <c r="AG24" s="26">
        <v>0</v>
      </c>
      <c r="AH24" s="26">
        <v>0</v>
      </c>
      <c r="AI24" s="26">
        <v>0</v>
      </c>
      <c r="AJ24" s="26">
        <f aca="true" t="shared" si="1" ref="AJ24:AJ49">SUM(D24:R24,V24:AI24)</f>
        <v>2</v>
      </c>
      <c r="AK24" s="26">
        <f aca="true" t="shared" si="2" ref="AK24:AK35">AJ24/$AJ$36*100</f>
        <v>0.012648621300278268</v>
      </c>
      <c r="AL24" s="111"/>
      <c r="AM24" s="122"/>
      <c r="AO24" s="111"/>
    </row>
    <row r="25" spans="1:41" ht="15" customHeight="1">
      <c r="A25" s="91"/>
      <c r="B25" s="485" t="s">
        <v>81</v>
      </c>
      <c r="C25" s="485"/>
      <c r="D25" s="104">
        <v>0</v>
      </c>
      <c r="E25" s="104">
        <v>0</v>
      </c>
      <c r="F25" s="104">
        <v>0</v>
      </c>
      <c r="G25" s="104">
        <v>0</v>
      </c>
      <c r="H25" s="104">
        <v>0</v>
      </c>
      <c r="I25" s="104">
        <v>1</v>
      </c>
      <c r="J25" s="104">
        <v>5</v>
      </c>
      <c r="K25" s="104">
        <v>6</v>
      </c>
      <c r="L25" s="104">
        <v>4</v>
      </c>
      <c r="M25" s="104">
        <v>5</v>
      </c>
      <c r="N25" s="104">
        <v>15</v>
      </c>
      <c r="O25" s="104">
        <v>20</v>
      </c>
      <c r="P25" s="104">
        <v>17</v>
      </c>
      <c r="Q25" s="104">
        <v>17</v>
      </c>
      <c r="R25" s="104">
        <v>10</v>
      </c>
      <c r="S25" s="91"/>
      <c r="T25" s="485" t="s">
        <v>81</v>
      </c>
      <c r="U25" s="485"/>
      <c r="V25" s="104">
        <v>4</v>
      </c>
      <c r="W25" s="104">
        <v>16</v>
      </c>
      <c r="X25" s="104">
        <v>16</v>
      </c>
      <c r="Y25" s="104">
        <v>10</v>
      </c>
      <c r="Z25" s="104">
        <v>7</v>
      </c>
      <c r="AA25" s="104">
        <v>13</v>
      </c>
      <c r="AB25" s="104">
        <v>9</v>
      </c>
      <c r="AC25" s="104">
        <v>9</v>
      </c>
      <c r="AD25" s="26">
        <v>4</v>
      </c>
      <c r="AE25" s="26">
        <v>1</v>
      </c>
      <c r="AF25" s="26">
        <v>0</v>
      </c>
      <c r="AG25" s="26">
        <v>0</v>
      </c>
      <c r="AH25" s="26">
        <v>0</v>
      </c>
      <c r="AI25" s="26">
        <v>0</v>
      </c>
      <c r="AJ25" s="26">
        <f t="shared" si="1"/>
        <v>189</v>
      </c>
      <c r="AK25" s="26">
        <f t="shared" si="2"/>
        <v>1.1952947128762963</v>
      </c>
      <c r="AL25" s="111"/>
      <c r="AM25" s="122"/>
      <c r="AO25" s="111"/>
    </row>
    <row r="26" spans="1:41" ht="15" customHeight="1">
      <c r="A26" s="88"/>
      <c r="B26" s="485" t="s">
        <v>186</v>
      </c>
      <c r="C26" s="485"/>
      <c r="D26" s="104">
        <v>0</v>
      </c>
      <c r="E26" s="104">
        <v>0</v>
      </c>
      <c r="F26" s="104">
        <v>0</v>
      </c>
      <c r="G26" s="104">
        <v>0</v>
      </c>
      <c r="H26" s="104">
        <v>0</v>
      </c>
      <c r="I26" s="104">
        <v>0</v>
      </c>
      <c r="J26" s="104">
        <v>2</v>
      </c>
      <c r="K26" s="104">
        <v>4</v>
      </c>
      <c r="L26" s="104">
        <v>2</v>
      </c>
      <c r="M26" s="104">
        <v>3</v>
      </c>
      <c r="N26" s="104">
        <v>7</v>
      </c>
      <c r="O26" s="104">
        <v>12</v>
      </c>
      <c r="P26" s="104">
        <v>3</v>
      </c>
      <c r="Q26" s="104">
        <v>9</v>
      </c>
      <c r="R26" s="104">
        <v>2</v>
      </c>
      <c r="S26" s="88"/>
      <c r="T26" s="485" t="s">
        <v>186</v>
      </c>
      <c r="U26" s="485"/>
      <c r="V26" s="104">
        <v>5</v>
      </c>
      <c r="W26" s="104">
        <v>0</v>
      </c>
      <c r="X26" s="104">
        <v>6</v>
      </c>
      <c r="Y26" s="104">
        <v>7</v>
      </c>
      <c r="Z26" s="104">
        <v>12</v>
      </c>
      <c r="AA26" s="104">
        <v>4</v>
      </c>
      <c r="AB26" s="104">
        <v>7</v>
      </c>
      <c r="AC26" s="104">
        <v>10</v>
      </c>
      <c r="AD26" s="26">
        <v>0</v>
      </c>
      <c r="AE26" s="26">
        <v>1</v>
      </c>
      <c r="AF26" s="26">
        <v>0</v>
      </c>
      <c r="AG26" s="26">
        <v>0</v>
      </c>
      <c r="AH26" s="26">
        <v>0</v>
      </c>
      <c r="AI26" s="26">
        <v>0</v>
      </c>
      <c r="AJ26" s="26">
        <f t="shared" si="1"/>
        <v>96</v>
      </c>
      <c r="AK26" s="26">
        <f t="shared" si="2"/>
        <v>0.6071338224133569</v>
      </c>
      <c r="AL26" s="111"/>
      <c r="AM26" s="122"/>
      <c r="AO26" s="111"/>
    </row>
    <row r="27" spans="1:41" ht="15" customHeight="1">
      <c r="A27" s="88"/>
      <c r="B27" s="485" t="s">
        <v>184</v>
      </c>
      <c r="C27" s="485"/>
      <c r="D27" s="104">
        <v>0</v>
      </c>
      <c r="E27" s="104">
        <v>0</v>
      </c>
      <c r="F27" s="104">
        <v>0</v>
      </c>
      <c r="G27" s="104">
        <v>0</v>
      </c>
      <c r="H27" s="104">
        <v>0</v>
      </c>
      <c r="I27" s="104">
        <v>4</v>
      </c>
      <c r="J27" s="104">
        <v>66</v>
      </c>
      <c r="K27" s="104">
        <v>241</v>
      </c>
      <c r="L27" s="104">
        <v>123</v>
      </c>
      <c r="M27" s="104">
        <v>79</v>
      </c>
      <c r="N27" s="104">
        <v>65</v>
      </c>
      <c r="O27" s="104">
        <v>72</v>
      </c>
      <c r="P27" s="104">
        <v>76</v>
      </c>
      <c r="Q27" s="104">
        <v>64</v>
      </c>
      <c r="R27" s="104">
        <v>56</v>
      </c>
      <c r="S27" s="88"/>
      <c r="T27" s="485" t="s">
        <v>184</v>
      </c>
      <c r="U27" s="485"/>
      <c r="V27" s="104">
        <v>35</v>
      </c>
      <c r="W27" s="104">
        <v>33</v>
      </c>
      <c r="X27" s="104">
        <v>18</v>
      </c>
      <c r="Y27" s="104">
        <v>22</v>
      </c>
      <c r="Z27" s="104">
        <v>18</v>
      </c>
      <c r="AA27" s="104">
        <v>20</v>
      </c>
      <c r="AB27" s="104">
        <v>25</v>
      </c>
      <c r="AC27" s="104">
        <v>9</v>
      </c>
      <c r="AD27" s="26">
        <v>9</v>
      </c>
      <c r="AE27" s="26">
        <v>3</v>
      </c>
      <c r="AF27" s="26">
        <v>2</v>
      </c>
      <c r="AG27" s="26">
        <v>0</v>
      </c>
      <c r="AH27" s="26">
        <v>0</v>
      </c>
      <c r="AI27" s="26">
        <v>0</v>
      </c>
      <c r="AJ27" s="26">
        <f t="shared" si="1"/>
        <v>1040</v>
      </c>
      <c r="AK27" s="26">
        <f t="shared" si="2"/>
        <v>6.577283076144701</v>
      </c>
      <c r="AL27" s="111"/>
      <c r="AM27" s="122"/>
      <c r="AO27" s="111"/>
    </row>
    <row r="28" spans="1:41" ht="15" customHeight="1">
      <c r="A28" s="88"/>
      <c r="B28" s="485" t="s">
        <v>82</v>
      </c>
      <c r="C28" s="485"/>
      <c r="D28" s="104">
        <v>0</v>
      </c>
      <c r="E28" s="104">
        <v>0</v>
      </c>
      <c r="F28" s="104">
        <v>0</v>
      </c>
      <c r="G28" s="104">
        <v>0</v>
      </c>
      <c r="H28" s="104">
        <v>0</v>
      </c>
      <c r="I28" s="104">
        <v>0</v>
      </c>
      <c r="J28" s="104">
        <v>0</v>
      </c>
      <c r="K28" s="104">
        <v>0</v>
      </c>
      <c r="L28" s="104">
        <v>0</v>
      </c>
      <c r="M28" s="104">
        <v>0</v>
      </c>
      <c r="N28" s="104">
        <v>0</v>
      </c>
      <c r="O28" s="104">
        <v>0</v>
      </c>
      <c r="P28" s="104">
        <v>0</v>
      </c>
      <c r="Q28" s="104">
        <v>0</v>
      </c>
      <c r="R28" s="104">
        <v>0</v>
      </c>
      <c r="S28" s="88"/>
      <c r="T28" s="485" t="s">
        <v>82</v>
      </c>
      <c r="U28" s="485"/>
      <c r="V28" s="104">
        <v>0</v>
      </c>
      <c r="W28" s="104">
        <v>0</v>
      </c>
      <c r="X28" s="104">
        <v>2</v>
      </c>
      <c r="Y28" s="104">
        <v>0</v>
      </c>
      <c r="Z28" s="104">
        <v>0</v>
      </c>
      <c r="AA28" s="104">
        <v>1</v>
      </c>
      <c r="AB28" s="104">
        <v>1</v>
      </c>
      <c r="AC28" s="104">
        <v>0</v>
      </c>
      <c r="AD28" s="26">
        <v>1</v>
      </c>
      <c r="AE28" s="26">
        <v>0</v>
      </c>
      <c r="AF28" s="26">
        <v>0</v>
      </c>
      <c r="AG28" s="26">
        <v>0</v>
      </c>
      <c r="AH28" s="26">
        <v>0</v>
      </c>
      <c r="AI28" s="26">
        <v>0</v>
      </c>
      <c r="AJ28" s="26">
        <f t="shared" si="1"/>
        <v>5</v>
      </c>
      <c r="AK28" s="26">
        <f t="shared" si="2"/>
        <v>0.03162155325069567</v>
      </c>
      <c r="AL28" s="111"/>
      <c r="AM28" s="122"/>
      <c r="AO28" s="111"/>
    </row>
    <row r="29" spans="1:41" ht="15" customHeight="1">
      <c r="A29" s="88"/>
      <c r="B29" s="485" t="s">
        <v>103</v>
      </c>
      <c r="C29" s="485"/>
      <c r="D29" s="104">
        <v>0</v>
      </c>
      <c r="E29" s="104">
        <v>0</v>
      </c>
      <c r="F29" s="104">
        <v>0</v>
      </c>
      <c r="G29" s="104">
        <v>0</v>
      </c>
      <c r="H29" s="104">
        <v>0</v>
      </c>
      <c r="I29" s="104">
        <v>0</v>
      </c>
      <c r="J29" s="104">
        <v>1</v>
      </c>
      <c r="K29" s="104">
        <v>2</v>
      </c>
      <c r="L29" s="104">
        <v>0</v>
      </c>
      <c r="M29" s="104">
        <v>3</v>
      </c>
      <c r="N29" s="104">
        <v>5</v>
      </c>
      <c r="O29" s="104">
        <v>3</v>
      </c>
      <c r="P29" s="104">
        <v>6</v>
      </c>
      <c r="Q29" s="104">
        <v>7</v>
      </c>
      <c r="R29" s="104">
        <v>5</v>
      </c>
      <c r="S29" s="88"/>
      <c r="T29" s="485" t="s">
        <v>103</v>
      </c>
      <c r="U29" s="485"/>
      <c r="V29" s="104">
        <v>7</v>
      </c>
      <c r="W29" s="104">
        <v>9</v>
      </c>
      <c r="X29" s="104">
        <v>13</v>
      </c>
      <c r="Y29" s="104">
        <v>5</v>
      </c>
      <c r="Z29" s="104">
        <v>8</v>
      </c>
      <c r="AA29" s="104">
        <v>4</v>
      </c>
      <c r="AB29" s="104">
        <v>14</v>
      </c>
      <c r="AC29" s="104">
        <v>6</v>
      </c>
      <c r="AD29" s="26">
        <v>3</v>
      </c>
      <c r="AE29" s="26">
        <v>1</v>
      </c>
      <c r="AF29" s="26">
        <v>1</v>
      </c>
      <c r="AG29" s="26">
        <v>0</v>
      </c>
      <c r="AH29" s="26">
        <v>0</v>
      </c>
      <c r="AI29" s="26">
        <v>0</v>
      </c>
      <c r="AJ29" s="26">
        <f t="shared" si="1"/>
        <v>103</v>
      </c>
      <c r="AK29" s="26">
        <f t="shared" si="2"/>
        <v>0.6514039969643308</v>
      </c>
      <c r="AL29" s="111"/>
      <c r="AM29" s="122"/>
      <c r="AO29" s="111"/>
    </row>
    <row r="30" spans="1:41" ht="15" customHeight="1">
      <c r="A30" s="88"/>
      <c r="B30" s="485" t="s">
        <v>83</v>
      </c>
      <c r="C30" s="485"/>
      <c r="D30" s="104">
        <v>0</v>
      </c>
      <c r="E30" s="104">
        <v>0</v>
      </c>
      <c r="F30" s="104">
        <v>0</v>
      </c>
      <c r="G30" s="104">
        <v>0</v>
      </c>
      <c r="H30" s="104">
        <v>0</v>
      </c>
      <c r="I30" s="104">
        <v>0</v>
      </c>
      <c r="J30" s="104">
        <v>0</v>
      </c>
      <c r="K30" s="104">
        <v>0</v>
      </c>
      <c r="L30" s="104">
        <v>2</v>
      </c>
      <c r="M30" s="104">
        <v>0</v>
      </c>
      <c r="N30" s="104">
        <v>0</v>
      </c>
      <c r="O30" s="104">
        <v>0</v>
      </c>
      <c r="P30" s="104">
        <v>0</v>
      </c>
      <c r="Q30" s="104">
        <v>0</v>
      </c>
      <c r="R30" s="104">
        <v>1</v>
      </c>
      <c r="S30" s="88"/>
      <c r="T30" s="485" t="s">
        <v>83</v>
      </c>
      <c r="U30" s="485"/>
      <c r="V30" s="104">
        <v>2</v>
      </c>
      <c r="W30" s="104">
        <v>0</v>
      </c>
      <c r="X30" s="104">
        <v>0</v>
      </c>
      <c r="Y30" s="104">
        <v>0</v>
      </c>
      <c r="Z30" s="104">
        <v>0</v>
      </c>
      <c r="AA30" s="104">
        <v>0</v>
      </c>
      <c r="AB30" s="104">
        <v>1</v>
      </c>
      <c r="AC30" s="104">
        <v>1</v>
      </c>
      <c r="AD30" s="26">
        <v>1</v>
      </c>
      <c r="AE30" s="26">
        <v>0</v>
      </c>
      <c r="AF30" s="26">
        <v>1</v>
      </c>
      <c r="AG30" s="26">
        <v>0</v>
      </c>
      <c r="AH30" s="26">
        <v>0</v>
      </c>
      <c r="AI30" s="26">
        <v>0</v>
      </c>
      <c r="AJ30" s="26">
        <f t="shared" si="1"/>
        <v>9</v>
      </c>
      <c r="AK30" s="26">
        <f t="shared" si="2"/>
        <v>0.056918795851252216</v>
      </c>
      <c r="AL30" s="111"/>
      <c r="AM30" s="122"/>
      <c r="AO30" s="111"/>
    </row>
    <row r="31" spans="1:41" ht="15" customHeight="1">
      <c r="A31" s="88"/>
      <c r="B31" s="485" t="s">
        <v>84</v>
      </c>
      <c r="C31" s="485"/>
      <c r="D31" s="104">
        <v>0</v>
      </c>
      <c r="E31" s="104">
        <v>0</v>
      </c>
      <c r="F31" s="104">
        <v>0</v>
      </c>
      <c r="G31" s="104">
        <v>0</v>
      </c>
      <c r="H31" s="104">
        <v>0</v>
      </c>
      <c r="I31" s="104">
        <v>0</v>
      </c>
      <c r="J31" s="104">
        <v>2</v>
      </c>
      <c r="K31" s="104">
        <v>6</v>
      </c>
      <c r="L31" s="104">
        <v>2</v>
      </c>
      <c r="M31" s="104">
        <v>5</v>
      </c>
      <c r="N31" s="104">
        <v>2</v>
      </c>
      <c r="O31" s="104">
        <v>6</v>
      </c>
      <c r="P31" s="104">
        <v>3</v>
      </c>
      <c r="Q31" s="104">
        <v>0</v>
      </c>
      <c r="R31" s="104">
        <v>0</v>
      </c>
      <c r="S31" s="88"/>
      <c r="T31" s="485" t="s">
        <v>84</v>
      </c>
      <c r="U31" s="485"/>
      <c r="V31" s="104">
        <v>3</v>
      </c>
      <c r="W31" s="104">
        <v>2</v>
      </c>
      <c r="X31" s="104">
        <v>3</v>
      </c>
      <c r="Y31" s="104">
        <v>2</v>
      </c>
      <c r="Z31" s="104">
        <v>2</v>
      </c>
      <c r="AA31" s="104">
        <v>4</v>
      </c>
      <c r="AB31" s="104">
        <v>4</v>
      </c>
      <c r="AC31" s="104">
        <v>6</v>
      </c>
      <c r="AD31" s="26">
        <v>1</v>
      </c>
      <c r="AE31" s="26">
        <v>1</v>
      </c>
      <c r="AF31" s="26">
        <v>0</v>
      </c>
      <c r="AG31" s="26">
        <v>0</v>
      </c>
      <c r="AH31" s="26">
        <v>0</v>
      </c>
      <c r="AI31" s="26">
        <v>0</v>
      </c>
      <c r="AJ31" s="26">
        <f t="shared" si="1"/>
        <v>54</v>
      </c>
      <c r="AK31" s="26">
        <f t="shared" si="2"/>
        <v>0.34151277510751327</v>
      </c>
      <c r="AL31" s="111"/>
      <c r="AM31" s="122"/>
      <c r="AO31" s="111"/>
    </row>
    <row r="32" spans="1:41" ht="15" customHeight="1">
      <c r="A32" s="98"/>
      <c r="B32" s="485" t="s">
        <v>85</v>
      </c>
      <c r="C32" s="485"/>
      <c r="D32" s="104">
        <v>0</v>
      </c>
      <c r="E32" s="104">
        <v>0</v>
      </c>
      <c r="F32" s="104">
        <v>0</v>
      </c>
      <c r="G32" s="104">
        <v>0</v>
      </c>
      <c r="H32" s="104">
        <v>0</v>
      </c>
      <c r="I32" s="104">
        <v>0</v>
      </c>
      <c r="J32" s="104">
        <v>0</v>
      </c>
      <c r="K32" s="104">
        <v>1</v>
      </c>
      <c r="L32" s="104">
        <v>0</v>
      </c>
      <c r="M32" s="104">
        <v>0</v>
      </c>
      <c r="N32" s="104">
        <v>0</v>
      </c>
      <c r="O32" s="104">
        <v>1</v>
      </c>
      <c r="P32" s="104">
        <v>0</v>
      </c>
      <c r="Q32" s="104">
        <v>2</v>
      </c>
      <c r="R32" s="104">
        <v>0</v>
      </c>
      <c r="S32" s="98"/>
      <c r="T32" s="485" t="s">
        <v>85</v>
      </c>
      <c r="U32" s="485"/>
      <c r="V32" s="104">
        <v>0</v>
      </c>
      <c r="W32" s="104">
        <v>0</v>
      </c>
      <c r="X32" s="104">
        <v>0</v>
      </c>
      <c r="Y32" s="104">
        <v>1</v>
      </c>
      <c r="Z32" s="104">
        <v>0</v>
      </c>
      <c r="AA32" s="104">
        <v>0</v>
      </c>
      <c r="AB32" s="104">
        <v>0</v>
      </c>
      <c r="AC32" s="104">
        <v>2</v>
      </c>
      <c r="AD32" s="26">
        <v>0</v>
      </c>
      <c r="AE32" s="26">
        <v>0</v>
      </c>
      <c r="AF32" s="26">
        <v>0</v>
      </c>
      <c r="AG32" s="26">
        <v>0</v>
      </c>
      <c r="AH32" s="26">
        <v>0</v>
      </c>
      <c r="AI32" s="26">
        <v>0</v>
      </c>
      <c r="AJ32" s="26">
        <f t="shared" si="1"/>
        <v>7</v>
      </c>
      <c r="AK32" s="26">
        <f t="shared" si="2"/>
        <v>0.04427017455097394</v>
      </c>
      <c r="AL32" s="111"/>
      <c r="AM32" s="122"/>
      <c r="AO32" s="111"/>
    </row>
    <row r="33" spans="1:41" ht="15" customHeight="1">
      <c r="A33" s="98"/>
      <c r="B33" s="485" t="s">
        <v>86</v>
      </c>
      <c r="C33" s="485"/>
      <c r="D33" s="104">
        <v>0</v>
      </c>
      <c r="E33" s="104">
        <v>0</v>
      </c>
      <c r="F33" s="104">
        <v>0</v>
      </c>
      <c r="G33" s="104">
        <v>0</v>
      </c>
      <c r="H33" s="104">
        <v>1</v>
      </c>
      <c r="I33" s="104">
        <v>0</v>
      </c>
      <c r="J33" s="104">
        <v>4</v>
      </c>
      <c r="K33" s="104">
        <v>8</v>
      </c>
      <c r="L33" s="104">
        <v>9</v>
      </c>
      <c r="M33" s="104">
        <v>12</v>
      </c>
      <c r="N33" s="104">
        <v>13</v>
      </c>
      <c r="O33" s="104">
        <v>25</v>
      </c>
      <c r="P33" s="104">
        <v>22</v>
      </c>
      <c r="Q33" s="104">
        <v>20</v>
      </c>
      <c r="R33" s="104">
        <v>15</v>
      </c>
      <c r="S33" s="98"/>
      <c r="T33" s="485" t="s">
        <v>86</v>
      </c>
      <c r="U33" s="485"/>
      <c r="V33" s="104">
        <v>19</v>
      </c>
      <c r="W33" s="104">
        <v>17</v>
      </c>
      <c r="X33" s="104">
        <v>11</v>
      </c>
      <c r="Y33" s="104">
        <v>19</v>
      </c>
      <c r="Z33" s="104">
        <v>20</v>
      </c>
      <c r="AA33" s="104">
        <v>18</v>
      </c>
      <c r="AB33" s="104">
        <v>29</v>
      </c>
      <c r="AC33" s="104">
        <v>24</v>
      </c>
      <c r="AD33" s="26">
        <v>8</v>
      </c>
      <c r="AE33" s="26">
        <v>0</v>
      </c>
      <c r="AF33" s="26">
        <v>2</v>
      </c>
      <c r="AG33" s="26">
        <v>0</v>
      </c>
      <c r="AH33" s="26">
        <v>0</v>
      </c>
      <c r="AI33" s="26">
        <v>0</v>
      </c>
      <c r="AJ33" s="26">
        <f t="shared" si="1"/>
        <v>296</v>
      </c>
      <c r="AK33" s="26">
        <f t="shared" si="2"/>
        <v>1.8719959524411838</v>
      </c>
      <c r="AL33" s="111"/>
      <c r="AM33" s="122"/>
      <c r="AO33" s="111"/>
    </row>
    <row r="34" spans="1:41" ht="15" customHeight="1">
      <c r="A34" s="98"/>
      <c r="B34" s="487" t="s">
        <v>74</v>
      </c>
      <c r="C34" s="487"/>
      <c r="D34" s="137">
        <v>0</v>
      </c>
      <c r="E34" s="137">
        <v>0</v>
      </c>
      <c r="F34" s="137">
        <v>45</v>
      </c>
      <c r="G34" s="137">
        <v>19</v>
      </c>
      <c r="H34" s="137">
        <v>53</v>
      </c>
      <c r="I34" s="137">
        <v>37</v>
      </c>
      <c r="J34" s="137">
        <v>69</v>
      </c>
      <c r="K34" s="137">
        <v>124</v>
      </c>
      <c r="L34" s="137">
        <v>124</v>
      </c>
      <c r="M34" s="137">
        <v>166</v>
      </c>
      <c r="N34" s="137">
        <v>166</v>
      </c>
      <c r="O34" s="137">
        <v>230</v>
      </c>
      <c r="P34" s="137">
        <v>268</v>
      </c>
      <c r="Q34" s="137">
        <v>297</v>
      </c>
      <c r="R34" s="137">
        <v>424</v>
      </c>
      <c r="S34" s="98"/>
      <c r="T34" s="487" t="s">
        <v>74</v>
      </c>
      <c r="U34" s="487"/>
      <c r="V34" s="137">
        <v>368</v>
      </c>
      <c r="W34" s="137">
        <v>525</v>
      </c>
      <c r="X34" s="137">
        <v>521</v>
      </c>
      <c r="Y34" s="137">
        <v>557</v>
      </c>
      <c r="Z34" s="137">
        <v>680</v>
      </c>
      <c r="AA34" s="137">
        <v>741</v>
      </c>
      <c r="AB34" s="137">
        <v>836</v>
      </c>
      <c r="AC34" s="137">
        <v>969</v>
      </c>
      <c r="AD34" s="201">
        <v>1033</v>
      </c>
      <c r="AE34" s="201">
        <v>932</v>
      </c>
      <c r="AF34" s="201">
        <v>997</v>
      </c>
      <c r="AG34" s="201">
        <v>965</v>
      </c>
      <c r="AH34" s="201">
        <v>920</v>
      </c>
      <c r="AI34" s="201">
        <v>996</v>
      </c>
      <c r="AJ34" s="201">
        <f t="shared" si="1"/>
        <v>13062</v>
      </c>
      <c r="AK34" s="201">
        <f>AJ34/$AJ$36*100</f>
        <v>82.60814571211738</v>
      </c>
      <c r="AL34" s="111"/>
      <c r="AM34" s="122"/>
      <c r="AO34" s="111"/>
    </row>
    <row r="35" spans="1:41" ht="15" customHeight="1">
      <c r="A35" s="98"/>
      <c r="B35" s="485" t="s">
        <v>8</v>
      </c>
      <c r="C35" s="485"/>
      <c r="D35" s="130">
        <v>0</v>
      </c>
      <c r="E35" s="130">
        <v>0</v>
      </c>
      <c r="F35" s="130">
        <v>10</v>
      </c>
      <c r="G35" s="130">
        <v>4</v>
      </c>
      <c r="H35" s="130">
        <v>26</v>
      </c>
      <c r="I35" s="130">
        <v>24</v>
      </c>
      <c r="J35" s="130">
        <v>50</v>
      </c>
      <c r="K35" s="130">
        <v>47</v>
      </c>
      <c r="L35" s="130">
        <v>10</v>
      </c>
      <c r="M35" s="130">
        <v>21</v>
      </c>
      <c r="N35" s="130">
        <v>1</v>
      </c>
      <c r="O35" s="130">
        <v>4</v>
      </c>
      <c r="P35" s="130">
        <v>0</v>
      </c>
      <c r="Q35" s="130">
        <v>4</v>
      </c>
      <c r="R35" s="130">
        <v>14</v>
      </c>
      <c r="S35" s="98"/>
      <c r="T35" s="485" t="s">
        <v>8</v>
      </c>
      <c r="U35" s="485"/>
      <c r="V35" s="130">
        <v>18</v>
      </c>
      <c r="W35" s="130">
        <v>17</v>
      </c>
      <c r="X35" s="130">
        <v>22</v>
      </c>
      <c r="Y35" s="130">
        <v>17</v>
      </c>
      <c r="Z35" s="130">
        <v>30</v>
      </c>
      <c r="AA35" s="130">
        <v>26</v>
      </c>
      <c r="AB35" s="130">
        <v>25</v>
      </c>
      <c r="AC35" s="130">
        <v>41</v>
      </c>
      <c r="AD35" s="42">
        <v>66</v>
      </c>
      <c r="AE35" s="42">
        <v>82</v>
      </c>
      <c r="AF35" s="42">
        <v>69</v>
      </c>
      <c r="AG35" s="42">
        <v>91</v>
      </c>
      <c r="AH35" s="42">
        <v>82</v>
      </c>
      <c r="AI35" s="42">
        <v>110</v>
      </c>
      <c r="AJ35" s="42">
        <f t="shared" si="1"/>
        <v>911</v>
      </c>
      <c r="AK35" s="42">
        <f t="shared" si="2"/>
        <v>5.761447002276752</v>
      </c>
      <c r="AL35" s="111"/>
      <c r="AM35" s="122"/>
      <c r="AO35" s="111"/>
    </row>
    <row r="36" spans="1:41" ht="15" customHeight="1">
      <c r="A36" s="129"/>
      <c r="B36" s="486" t="s">
        <v>16</v>
      </c>
      <c r="C36" s="486"/>
      <c r="D36" s="138">
        <v>0</v>
      </c>
      <c r="E36" s="138">
        <v>0</v>
      </c>
      <c r="F36" s="138">
        <v>55</v>
      </c>
      <c r="G36" s="138">
        <v>23</v>
      </c>
      <c r="H36" s="138">
        <v>80</v>
      </c>
      <c r="I36" s="138">
        <v>66</v>
      </c>
      <c r="J36" s="138">
        <v>200</v>
      </c>
      <c r="K36" s="138">
        <v>442</v>
      </c>
      <c r="L36" s="138">
        <v>277</v>
      </c>
      <c r="M36" s="138">
        <v>298</v>
      </c>
      <c r="N36" s="138">
        <v>277</v>
      </c>
      <c r="O36" s="138">
        <v>376</v>
      </c>
      <c r="P36" s="138">
        <v>397</v>
      </c>
      <c r="Q36" s="138">
        <v>422</v>
      </c>
      <c r="R36" s="138">
        <v>530</v>
      </c>
      <c r="S36" s="129"/>
      <c r="T36" s="486" t="s">
        <v>16</v>
      </c>
      <c r="U36" s="486"/>
      <c r="V36" s="138">
        <v>462</v>
      </c>
      <c r="W36" s="138">
        <v>621</v>
      </c>
      <c r="X36" s="138">
        <v>614</v>
      </c>
      <c r="Y36" s="138">
        <v>640</v>
      </c>
      <c r="Z36" s="138">
        <v>780</v>
      </c>
      <c r="AA36" s="138">
        <v>832</v>
      </c>
      <c r="AB36" s="138">
        <v>952</v>
      </c>
      <c r="AC36" s="138">
        <v>1082</v>
      </c>
      <c r="AD36" s="202">
        <f aca="true" t="shared" si="3" ref="AD36:AI36">SUM(AD23:AD35)</f>
        <v>1126</v>
      </c>
      <c r="AE36" s="202">
        <f t="shared" si="3"/>
        <v>1021</v>
      </c>
      <c r="AF36" s="202">
        <f t="shared" si="3"/>
        <v>1075</v>
      </c>
      <c r="AG36" s="202">
        <f t="shared" si="3"/>
        <v>1056</v>
      </c>
      <c r="AH36" s="202">
        <f t="shared" si="3"/>
        <v>1002</v>
      </c>
      <c r="AI36" s="202">
        <f t="shared" si="3"/>
        <v>1106</v>
      </c>
      <c r="AJ36" s="202">
        <f t="shared" si="1"/>
        <v>15812</v>
      </c>
      <c r="AK36" s="202">
        <f>SUM(AK23:AK35)</f>
        <v>100</v>
      </c>
      <c r="AL36" s="139"/>
      <c r="AM36" s="122"/>
      <c r="AO36" s="111"/>
    </row>
    <row r="37" spans="1:41" ht="15" customHeight="1">
      <c r="A37" s="91" t="s">
        <v>90</v>
      </c>
      <c r="B37" s="488" t="s">
        <v>102</v>
      </c>
      <c r="C37" s="488"/>
      <c r="D37" s="104">
        <v>0</v>
      </c>
      <c r="E37" s="104">
        <v>0</v>
      </c>
      <c r="F37" s="104">
        <v>0</v>
      </c>
      <c r="G37" s="104">
        <v>0</v>
      </c>
      <c r="H37" s="104">
        <v>0</v>
      </c>
      <c r="I37" s="104">
        <v>0</v>
      </c>
      <c r="J37" s="104">
        <v>0</v>
      </c>
      <c r="K37" s="104">
        <v>2</v>
      </c>
      <c r="L37" s="104">
        <v>0</v>
      </c>
      <c r="M37" s="104">
        <v>1</v>
      </c>
      <c r="N37" s="104">
        <v>0</v>
      </c>
      <c r="O37" s="104">
        <v>0</v>
      </c>
      <c r="P37" s="104">
        <v>1</v>
      </c>
      <c r="Q37" s="104">
        <v>0</v>
      </c>
      <c r="R37" s="104">
        <v>0</v>
      </c>
      <c r="S37" s="91" t="s">
        <v>90</v>
      </c>
      <c r="T37" s="488" t="s">
        <v>102</v>
      </c>
      <c r="U37" s="488"/>
      <c r="V37" s="104">
        <v>1</v>
      </c>
      <c r="W37" s="104">
        <v>0</v>
      </c>
      <c r="X37" s="104">
        <v>2</v>
      </c>
      <c r="Y37" s="104">
        <v>1</v>
      </c>
      <c r="Z37" s="104">
        <v>0</v>
      </c>
      <c r="AA37" s="104">
        <v>0</v>
      </c>
      <c r="AB37" s="104">
        <v>1</v>
      </c>
      <c r="AC37" s="104">
        <v>0</v>
      </c>
      <c r="AD37" s="26">
        <v>0</v>
      </c>
      <c r="AE37" s="26">
        <v>0</v>
      </c>
      <c r="AF37" s="26">
        <v>0</v>
      </c>
      <c r="AG37" s="26">
        <v>0</v>
      </c>
      <c r="AH37" s="26">
        <v>0</v>
      </c>
      <c r="AI37" s="26">
        <v>0</v>
      </c>
      <c r="AJ37" s="26">
        <f t="shared" si="1"/>
        <v>9</v>
      </c>
      <c r="AK37" s="26">
        <f>AJ37/$AJ$50*100</f>
        <v>0.12494793835901709</v>
      </c>
      <c r="AL37" s="111"/>
      <c r="AM37" s="122"/>
      <c r="AO37" s="111"/>
    </row>
    <row r="38" spans="1:41" ht="15" customHeight="1">
      <c r="A38" s="88"/>
      <c r="B38" s="485" t="s">
        <v>80</v>
      </c>
      <c r="C38" s="485"/>
      <c r="D38" s="104">
        <v>0</v>
      </c>
      <c r="E38" s="104">
        <v>0</v>
      </c>
      <c r="F38" s="104">
        <v>0</v>
      </c>
      <c r="G38" s="104">
        <v>0</v>
      </c>
      <c r="H38" s="104">
        <v>0</v>
      </c>
      <c r="I38" s="104">
        <v>0</v>
      </c>
      <c r="J38" s="104">
        <v>0</v>
      </c>
      <c r="K38" s="104">
        <v>0</v>
      </c>
      <c r="L38" s="104">
        <v>0</v>
      </c>
      <c r="M38" s="104">
        <v>1</v>
      </c>
      <c r="N38" s="104">
        <v>0</v>
      </c>
      <c r="O38" s="104">
        <v>0</v>
      </c>
      <c r="P38" s="104">
        <v>0</v>
      </c>
      <c r="Q38" s="104">
        <v>0</v>
      </c>
      <c r="R38" s="104">
        <v>0</v>
      </c>
      <c r="S38" s="88"/>
      <c r="T38" s="485" t="s">
        <v>80</v>
      </c>
      <c r="U38" s="485"/>
      <c r="V38" s="104">
        <v>1</v>
      </c>
      <c r="W38" s="104">
        <v>0</v>
      </c>
      <c r="X38" s="104">
        <v>0</v>
      </c>
      <c r="Y38" s="104">
        <v>0</v>
      </c>
      <c r="Z38" s="104">
        <v>0</v>
      </c>
      <c r="AA38" s="104">
        <v>0</v>
      </c>
      <c r="AB38" s="104">
        <v>0</v>
      </c>
      <c r="AC38" s="104">
        <v>0</v>
      </c>
      <c r="AD38" s="26">
        <v>0</v>
      </c>
      <c r="AE38" s="26">
        <v>0</v>
      </c>
      <c r="AF38" s="26">
        <v>0</v>
      </c>
      <c r="AG38" s="26">
        <v>0</v>
      </c>
      <c r="AH38" s="26">
        <v>0</v>
      </c>
      <c r="AI38" s="26">
        <v>0</v>
      </c>
      <c r="AJ38" s="26">
        <f t="shared" si="1"/>
        <v>2</v>
      </c>
      <c r="AK38" s="26">
        <f aca="true" t="shared" si="4" ref="AK38:AK49">AJ38/$AJ$50*100</f>
        <v>0.027766208524226017</v>
      </c>
      <c r="AL38" s="111"/>
      <c r="AM38" s="122"/>
      <c r="AO38" s="111"/>
    </row>
    <row r="39" spans="1:41" ht="15" customHeight="1">
      <c r="A39" s="91"/>
      <c r="B39" s="485" t="s">
        <v>81</v>
      </c>
      <c r="C39" s="485"/>
      <c r="D39" s="104">
        <v>0</v>
      </c>
      <c r="E39" s="104">
        <v>0</v>
      </c>
      <c r="F39" s="104">
        <v>0</v>
      </c>
      <c r="G39" s="104">
        <v>0</v>
      </c>
      <c r="H39" s="104">
        <v>0</v>
      </c>
      <c r="I39" s="104">
        <v>1</v>
      </c>
      <c r="J39" s="104">
        <v>1</v>
      </c>
      <c r="K39" s="104">
        <v>0</v>
      </c>
      <c r="L39" s="104">
        <v>0</v>
      </c>
      <c r="M39" s="104">
        <v>0</v>
      </c>
      <c r="N39" s="104">
        <v>4</v>
      </c>
      <c r="O39" s="104">
        <v>9</v>
      </c>
      <c r="P39" s="104">
        <v>8</v>
      </c>
      <c r="Q39" s="104">
        <v>11</v>
      </c>
      <c r="R39" s="104">
        <v>9</v>
      </c>
      <c r="S39" s="91"/>
      <c r="T39" s="485" t="s">
        <v>81</v>
      </c>
      <c r="U39" s="485"/>
      <c r="V39" s="104">
        <v>8</v>
      </c>
      <c r="W39" s="104">
        <v>7</v>
      </c>
      <c r="X39" s="104">
        <v>4</v>
      </c>
      <c r="Y39" s="104">
        <v>9</v>
      </c>
      <c r="Z39" s="104">
        <v>7</v>
      </c>
      <c r="AA39" s="104">
        <v>7</v>
      </c>
      <c r="AB39" s="104">
        <v>5</v>
      </c>
      <c r="AC39" s="104">
        <v>7</v>
      </c>
      <c r="AD39" s="26">
        <v>2</v>
      </c>
      <c r="AE39" s="26">
        <v>0</v>
      </c>
      <c r="AF39" s="26">
        <v>0</v>
      </c>
      <c r="AG39" s="26">
        <v>0</v>
      </c>
      <c r="AH39" s="26">
        <v>0</v>
      </c>
      <c r="AI39" s="26">
        <v>0</v>
      </c>
      <c r="AJ39" s="26">
        <f t="shared" si="1"/>
        <v>99</v>
      </c>
      <c r="AK39" s="26">
        <f t="shared" si="4"/>
        <v>1.3744273219491878</v>
      </c>
      <c r="AL39" s="111"/>
      <c r="AM39" s="122"/>
      <c r="AO39" s="111"/>
    </row>
    <row r="40" spans="1:41" ht="15" customHeight="1">
      <c r="A40" s="88"/>
      <c r="B40" s="485" t="s">
        <v>187</v>
      </c>
      <c r="C40" s="485"/>
      <c r="D40" s="104">
        <v>0</v>
      </c>
      <c r="E40" s="104">
        <v>0</v>
      </c>
      <c r="F40" s="104">
        <v>0</v>
      </c>
      <c r="G40" s="104">
        <v>0</v>
      </c>
      <c r="H40" s="104">
        <v>0</v>
      </c>
      <c r="I40" s="104">
        <v>0</v>
      </c>
      <c r="J40" s="104">
        <v>0</v>
      </c>
      <c r="K40" s="104">
        <v>0</v>
      </c>
      <c r="L40" s="104">
        <v>0</v>
      </c>
      <c r="M40" s="104">
        <v>1</v>
      </c>
      <c r="N40" s="104">
        <v>0</v>
      </c>
      <c r="O40" s="104">
        <v>1</v>
      </c>
      <c r="P40" s="104">
        <v>4</v>
      </c>
      <c r="Q40" s="104">
        <v>5</v>
      </c>
      <c r="R40" s="104">
        <v>2</v>
      </c>
      <c r="S40" s="88"/>
      <c r="T40" s="485" t="s">
        <v>187</v>
      </c>
      <c r="U40" s="485"/>
      <c r="V40" s="104">
        <v>3</v>
      </c>
      <c r="W40" s="104">
        <v>5</v>
      </c>
      <c r="X40" s="104">
        <v>2</v>
      </c>
      <c r="Y40" s="104">
        <v>1</v>
      </c>
      <c r="Z40" s="104">
        <v>2</v>
      </c>
      <c r="AA40" s="104">
        <v>1</v>
      </c>
      <c r="AB40" s="104">
        <v>0</v>
      </c>
      <c r="AC40" s="104">
        <v>7</v>
      </c>
      <c r="AD40" s="26">
        <v>2</v>
      </c>
      <c r="AE40" s="26">
        <v>0</v>
      </c>
      <c r="AF40" s="26">
        <v>0</v>
      </c>
      <c r="AG40" s="26">
        <v>0</v>
      </c>
      <c r="AH40" s="26">
        <v>0</v>
      </c>
      <c r="AI40" s="26">
        <v>0</v>
      </c>
      <c r="AJ40" s="26">
        <f t="shared" si="1"/>
        <v>36</v>
      </c>
      <c r="AK40" s="26">
        <f t="shared" si="4"/>
        <v>0.49979175343606835</v>
      </c>
      <c r="AL40" s="111"/>
      <c r="AM40" s="122"/>
      <c r="AO40" s="111"/>
    </row>
    <row r="41" spans="1:41" ht="15" customHeight="1">
      <c r="A41" s="88"/>
      <c r="B41" s="485" t="s">
        <v>184</v>
      </c>
      <c r="C41" s="485"/>
      <c r="D41" s="104">
        <v>0</v>
      </c>
      <c r="E41" s="104">
        <v>0</v>
      </c>
      <c r="F41" s="104">
        <v>0</v>
      </c>
      <c r="G41" s="104">
        <v>0</v>
      </c>
      <c r="H41" s="104">
        <v>0</v>
      </c>
      <c r="I41" s="104">
        <v>0</v>
      </c>
      <c r="J41" s="104">
        <v>2</v>
      </c>
      <c r="K41" s="104">
        <v>2</v>
      </c>
      <c r="L41" s="104">
        <v>12</v>
      </c>
      <c r="M41" s="104">
        <v>16</v>
      </c>
      <c r="N41" s="104">
        <v>27</v>
      </c>
      <c r="O41" s="104">
        <v>32</v>
      </c>
      <c r="P41" s="104">
        <v>41</v>
      </c>
      <c r="Q41" s="104">
        <v>33</v>
      </c>
      <c r="R41" s="104">
        <v>42</v>
      </c>
      <c r="S41" s="88"/>
      <c r="T41" s="485" t="s">
        <v>184</v>
      </c>
      <c r="U41" s="485"/>
      <c r="V41" s="104">
        <v>33</v>
      </c>
      <c r="W41" s="104">
        <v>34</v>
      </c>
      <c r="X41" s="104">
        <v>30</v>
      </c>
      <c r="Y41" s="104">
        <v>26</v>
      </c>
      <c r="Z41" s="104">
        <v>26</v>
      </c>
      <c r="AA41" s="104">
        <v>23</v>
      </c>
      <c r="AB41" s="104">
        <v>20</v>
      </c>
      <c r="AC41" s="104">
        <v>13</v>
      </c>
      <c r="AD41" s="26">
        <v>6</v>
      </c>
      <c r="AE41" s="26">
        <v>2</v>
      </c>
      <c r="AF41" s="26">
        <v>2</v>
      </c>
      <c r="AG41" s="26">
        <v>0</v>
      </c>
      <c r="AH41" s="26">
        <v>0</v>
      </c>
      <c r="AI41" s="26">
        <v>0</v>
      </c>
      <c r="AJ41" s="26">
        <f t="shared" si="1"/>
        <v>422</v>
      </c>
      <c r="AK41" s="26">
        <f t="shared" si="4"/>
        <v>5.858669998611689</v>
      </c>
      <c r="AL41" s="111"/>
      <c r="AM41" s="122"/>
      <c r="AO41" s="111"/>
    </row>
    <row r="42" spans="1:41" ht="15" customHeight="1">
      <c r="A42" s="88"/>
      <c r="B42" s="485" t="s">
        <v>82</v>
      </c>
      <c r="C42" s="485"/>
      <c r="D42" s="104">
        <v>0</v>
      </c>
      <c r="E42" s="104">
        <v>0</v>
      </c>
      <c r="F42" s="104">
        <v>0</v>
      </c>
      <c r="G42" s="104">
        <v>0</v>
      </c>
      <c r="H42" s="104">
        <v>0</v>
      </c>
      <c r="I42" s="104">
        <v>0</v>
      </c>
      <c r="J42" s="104">
        <v>0</v>
      </c>
      <c r="K42" s="104">
        <v>0</v>
      </c>
      <c r="L42" s="104">
        <v>0</v>
      </c>
      <c r="M42" s="104">
        <v>0</v>
      </c>
      <c r="N42" s="104">
        <v>0</v>
      </c>
      <c r="O42" s="104">
        <v>0</v>
      </c>
      <c r="P42" s="104">
        <v>0</v>
      </c>
      <c r="Q42" s="104">
        <v>0</v>
      </c>
      <c r="R42" s="104">
        <v>0</v>
      </c>
      <c r="S42" s="88"/>
      <c r="T42" s="485" t="s">
        <v>82</v>
      </c>
      <c r="U42" s="485"/>
      <c r="V42" s="104">
        <v>0</v>
      </c>
      <c r="W42" s="104">
        <v>1</v>
      </c>
      <c r="X42" s="104">
        <v>0</v>
      </c>
      <c r="Y42" s="104">
        <v>0</v>
      </c>
      <c r="Z42" s="104">
        <v>0</v>
      </c>
      <c r="AA42" s="104">
        <v>0</v>
      </c>
      <c r="AB42" s="104">
        <v>0</v>
      </c>
      <c r="AC42" s="104">
        <v>0</v>
      </c>
      <c r="AD42" s="26">
        <v>0</v>
      </c>
      <c r="AE42" s="26">
        <v>1</v>
      </c>
      <c r="AF42" s="26">
        <v>0</v>
      </c>
      <c r="AG42" s="26">
        <v>0</v>
      </c>
      <c r="AH42" s="26">
        <v>0</v>
      </c>
      <c r="AI42" s="26">
        <v>0</v>
      </c>
      <c r="AJ42" s="26">
        <f t="shared" si="1"/>
        <v>2</v>
      </c>
      <c r="AK42" s="26">
        <f t="shared" si="4"/>
        <v>0.027766208524226017</v>
      </c>
      <c r="AL42" s="111"/>
      <c r="AM42" s="122"/>
      <c r="AO42" s="111"/>
    </row>
    <row r="43" spans="1:41" ht="15" customHeight="1">
      <c r="A43" s="88"/>
      <c r="B43" s="485" t="s">
        <v>103</v>
      </c>
      <c r="C43" s="485"/>
      <c r="D43" s="104">
        <v>0</v>
      </c>
      <c r="E43" s="104">
        <v>0</v>
      </c>
      <c r="F43" s="104">
        <v>0</v>
      </c>
      <c r="G43" s="104">
        <v>0</v>
      </c>
      <c r="H43" s="104">
        <v>0</v>
      </c>
      <c r="I43" s="104">
        <v>0</v>
      </c>
      <c r="J43" s="104">
        <v>0</v>
      </c>
      <c r="K43" s="104">
        <v>0</v>
      </c>
      <c r="L43" s="104">
        <v>0</v>
      </c>
      <c r="M43" s="104">
        <v>0</v>
      </c>
      <c r="N43" s="104">
        <v>2</v>
      </c>
      <c r="O43" s="104">
        <v>4</v>
      </c>
      <c r="P43" s="104">
        <v>2</v>
      </c>
      <c r="Q43" s="104">
        <v>4</v>
      </c>
      <c r="R43" s="104">
        <v>5</v>
      </c>
      <c r="S43" s="88"/>
      <c r="T43" s="485" t="s">
        <v>103</v>
      </c>
      <c r="U43" s="485"/>
      <c r="V43" s="104">
        <v>0</v>
      </c>
      <c r="W43" s="104">
        <v>8</v>
      </c>
      <c r="X43" s="104">
        <v>1</v>
      </c>
      <c r="Y43" s="104">
        <v>3</v>
      </c>
      <c r="Z43" s="104">
        <v>3</v>
      </c>
      <c r="AA43" s="104">
        <v>2</v>
      </c>
      <c r="AB43" s="104">
        <v>4</v>
      </c>
      <c r="AC43" s="104">
        <v>3</v>
      </c>
      <c r="AD43" s="26">
        <v>0</v>
      </c>
      <c r="AE43" s="26">
        <v>1</v>
      </c>
      <c r="AF43" s="26">
        <v>1</v>
      </c>
      <c r="AG43" s="26">
        <v>0</v>
      </c>
      <c r="AH43" s="26">
        <v>0</v>
      </c>
      <c r="AI43" s="26">
        <v>0</v>
      </c>
      <c r="AJ43" s="26">
        <f t="shared" si="1"/>
        <v>43</v>
      </c>
      <c r="AK43" s="26">
        <f t="shared" si="4"/>
        <v>0.5969734832708594</v>
      </c>
      <c r="AL43" s="111"/>
      <c r="AM43" s="122"/>
      <c r="AO43" s="111"/>
    </row>
    <row r="44" spans="1:41" ht="15" customHeight="1">
      <c r="A44" s="88"/>
      <c r="B44" s="485" t="s">
        <v>83</v>
      </c>
      <c r="C44" s="485"/>
      <c r="D44" s="104">
        <v>0</v>
      </c>
      <c r="E44" s="104">
        <v>0</v>
      </c>
      <c r="F44" s="104">
        <v>0</v>
      </c>
      <c r="G44" s="104">
        <v>0</v>
      </c>
      <c r="H44" s="104">
        <v>0</v>
      </c>
      <c r="I44" s="104">
        <v>0</v>
      </c>
      <c r="J44" s="104">
        <v>0</v>
      </c>
      <c r="K44" s="104">
        <v>0</v>
      </c>
      <c r="L44" s="104">
        <v>0</v>
      </c>
      <c r="M44" s="104">
        <v>0</v>
      </c>
      <c r="N44" s="104">
        <v>0</v>
      </c>
      <c r="O44" s="104">
        <v>0</v>
      </c>
      <c r="P44" s="104">
        <v>0</v>
      </c>
      <c r="Q44" s="104">
        <v>0</v>
      </c>
      <c r="R44" s="104">
        <v>0</v>
      </c>
      <c r="S44" s="88"/>
      <c r="T44" s="485" t="s">
        <v>83</v>
      </c>
      <c r="U44" s="485"/>
      <c r="V44" s="104">
        <v>0</v>
      </c>
      <c r="W44" s="104">
        <v>0</v>
      </c>
      <c r="X44" s="104">
        <v>0</v>
      </c>
      <c r="Y44" s="104">
        <v>0</v>
      </c>
      <c r="Z44" s="104">
        <v>0</v>
      </c>
      <c r="AA44" s="104">
        <v>0</v>
      </c>
      <c r="AB44" s="104">
        <v>0</v>
      </c>
      <c r="AC44" s="104">
        <v>0</v>
      </c>
      <c r="AD44" s="26">
        <v>0</v>
      </c>
      <c r="AE44" s="26">
        <v>0</v>
      </c>
      <c r="AF44" s="26">
        <v>0</v>
      </c>
      <c r="AG44" s="26">
        <v>0</v>
      </c>
      <c r="AH44" s="26">
        <v>0</v>
      </c>
      <c r="AI44" s="26">
        <v>0</v>
      </c>
      <c r="AJ44" s="26">
        <f t="shared" si="1"/>
        <v>0</v>
      </c>
      <c r="AK44" s="26">
        <f t="shared" si="4"/>
        <v>0</v>
      </c>
      <c r="AL44" s="111"/>
      <c r="AM44" s="122"/>
      <c r="AO44" s="111"/>
    </row>
    <row r="45" spans="1:41" ht="15" customHeight="1">
      <c r="A45" s="88"/>
      <c r="B45" s="485" t="s">
        <v>84</v>
      </c>
      <c r="C45" s="485"/>
      <c r="D45" s="104">
        <v>0</v>
      </c>
      <c r="E45" s="104">
        <v>0</v>
      </c>
      <c r="F45" s="104">
        <v>0</v>
      </c>
      <c r="G45" s="104">
        <v>0</v>
      </c>
      <c r="H45" s="104">
        <v>0</v>
      </c>
      <c r="I45" s="104">
        <v>1</v>
      </c>
      <c r="J45" s="104">
        <v>3</v>
      </c>
      <c r="K45" s="104">
        <v>1</v>
      </c>
      <c r="L45" s="104">
        <v>0</v>
      </c>
      <c r="M45" s="104">
        <v>5</v>
      </c>
      <c r="N45" s="104">
        <v>0</v>
      </c>
      <c r="O45" s="104">
        <v>0</v>
      </c>
      <c r="P45" s="104">
        <v>2</v>
      </c>
      <c r="Q45" s="104">
        <v>0</v>
      </c>
      <c r="R45" s="104">
        <v>0</v>
      </c>
      <c r="S45" s="88"/>
      <c r="T45" s="485" t="s">
        <v>84</v>
      </c>
      <c r="U45" s="485"/>
      <c r="V45" s="104">
        <v>2</v>
      </c>
      <c r="W45" s="104">
        <v>2</v>
      </c>
      <c r="X45" s="104">
        <v>1</v>
      </c>
      <c r="Y45" s="104">
        <v>2</v>
      </c>
      <c r="Z45" s="104">
        <v>4</v>
      </c>
      <c r="AA45" s="104">
        <v>1</v>
      </c>
      <c r="AB45" s="104">
        <v>0</v>
      </c>
      <c r="AC45" s="104">
        <v>3</v>
      </c>
      <c r="AD45" s="26">
        <v>1</v>
      </c>
      <c r="AE45" s="26">
        <v>0</v>
      </c>
      <c r="AF45" s="26">
        <v>1</v>
      </c>
      <c r="AG45" s="26">
        <v>0</v>
      </c>
      <c r="AH45" s="26">
        <v>0</v>
      </c>
      <c r="AI45" s="26">
        <v>0</v>
      </c>
      <c r="AJ45" s="26">
        <f t="shared" si="1"/>
        <v>29</v>
      </c>
      <c r="AK45" s="26">
        <f t="shared" si="4"/>
        <v>0.40261002360127723</v>
      </c>
      <c r="AL45" s="111"/>
      <c r="AM45" s="122"/>
      <c r="AO45" s="111"/>
    </row>
    <row r="46" spans="1:41" ht="15" customHeight="1">
      <c r="A46" s="98"/>
      <c r="B46" s="485" t="s">
        <v>85</v>
      </c>
      <c r="C46" s="485"/>
      <c r="D46" s="104">
        <v>0</v>
      </c>
      <c r="E46" s="104">
        <v>0</v>
      </c>
      <c r="F46" s="104">
        <v>0</v>
      </c>
      <c r="G46" s="104">
        <v>0</v>
      </c>
      <c r="H46" s="104">
        <v>0</v>
      </c>
      <c r="I46" s="104">
        <v>0</v>
      </c>
      <c r="J46" s="104">
        <v>0</v>
      </c>
      <c r="K46" s="104">
        <v>0</v>
      </c>
      <c r="L46" s="104">
        <v>0</v>
      </c>
      <c r="M46" s="104">
        <v>0</v>
      </c>
      <c r="N46" s="104">
        <v>0</v>
      </c>
      <c r="O46" s="104">
        <v>0</v>
      </c>
      <c r="P46" s="104">
        <v>0</v>
      </c>
      <c r="Q46" s="104">
        <v>0</v>
      </c>
      <c r="R46" s="104">
        <v>0</v>
      </c>
      <c r="S46" s="98"/>
      <c r="T46" s="485" t="s">
        <v>85</v>
      </c>
      <c r="U46" s="485"/>
      <c r="V46" s="104">
        <v>0</v>
      </c>
      <c r="W46" s="104">
        <v>0</v>
      </c>
      <c r="X46" s="104">
        <v>0</v>
      </c>
      <c r="Y46" s="104">
        <v>0</v>
      </c>
      <c r="Z46" s="104">
        <v>0</v>
      </c>
      <c r="AA46" s="104">
        <v>0</v>
      </c>
      <c r="AB46" s="104">
        <v>0</v>
      </c>
      <c r="AC46" s="104">
        <v>0</v>
      </c>
      <c r="AD46" s="26">
        <v>0</v>
      </c>
      <c r="AE46" s="26">
        <v>0</v>
      </c>
      <c r="AF46" s="26">
        <v>0</v>
      </c>
      <c r="AG46" s="26">
        <v>0</v>
      </c>
      <c r="AH46" s="26">
        <v>0</v>
      </c>
      <c r="AI46" s="26">
        <v>0</v>
      </c>
      <c r="AJ46" s="26">
        <f t="shared" si="1"/>
        <v>0</v>
      </c>
      <c r="AK46" s="26">
        <f t="shared" si="4"/>
        <v>0</v>
      </c>
      <c r="AL46" s="111"/>
      <c r="AM46" s="122"/>
      <c r="AO46" s="111"/>
    </row>
    <row r="47" spans="1:41" ht="15" customHeight="1">
      <c r="A47" s="98"/>
      <c r="B47" s="485" t="s">
        <v>86</v>
      </c>
      <c r="C47" s="485"/>
      <c r="D47" s="104">
        <v>0</v>
      </c>
      <c r="E47" s="104">
        <v>0</v>
      </c>
      <c r="F47" s="104">
        <v>0</v>
      </c>
      <c r="G47" s="104">
        <v>0</v>
      </c>
      <c r="H47" s="104">
        <v>0</v>
      </c>
      <c r="I47" s="104">
        <v>0</v>
      </c>
      <c r="J47" s="104">
        <v>2</v>
      </c>
      <c r="K47" s="104">
        <v>7</v>
      </c>
      <c r="L47" s="104">
        <v>16</v>
      </c>
      <c r="M47" s="104">
        <v>11</v>
      </c>
      <c r="N47" s="104">
        <v>16</v>
      </c>
      <c r="O47" s="104">
        <v>15</v>
      </c>
      <c r="P47" s="104">
        <v>10</v>
      </c>
      <c r="Q47" s="104">
        <v>10</v>
      </c>
      <c r="R47" s="104">
        <v>15</v>
      </c>
      <c r="S47" s="98"/>
      <c r="T47" s="485" t="s">
        <v>86</v>
      </c>
      <c r="U47" s="485"/>
      <c r="V47" s="104">
        <v>14</v>
      </c>
      <c r="W47" s="104">
        <v>14</v>
      </c>
      <c r="X47" s="104">
        <v>11</v>
      </c>
      <c r="Y47" s="104">
        <v>13</v>
      </c>
      <c r="Z47" s="104">
        <v>8</v>
      </c>
      <c r="AA47" s="104">
        <v>12</v>
      </c>
      <c r="AB47" s="104">
        <v>9</v>
      </c>
      <c r="AC47" s="104">
        <v>10</v>
      </c>
      <c r="AD47" s="26">
        <v>6</v>
      </c>
      <c r="AE47" s="26">
        <v>1</v>
      </c>
      <c r="AF47" s="26">
        <v>1</v>
      </c>
      <c r="AG47" s="26">
        <v>0</v>
      </c>
      <c r="AH47" s="26">
        <v>0</v>
      </c>
      <c r="AI47" s="26">
        <v>0</v>
      </c>
      <c r="AJ47" s="26">
        <f t="shared" si="1"/>
        <v>201</v>
      </c>
      <c r="AK47" s="26">
        <f t="shared" si="4"/>
        <v>2.7905039566847147</v>
      </c>
      <c r="AL47" s="111"/>
      <c r="AM47" s="122"/>
      <c r="AO47" s="111"/>
    </row>
    <row r="48" spans="1:41" ht="15" customHeight="1">
      <c r="A48" s="98"/>
      <c r="B48" s="487" t="s">
        <v>74</v>
      </c>
      <c r="C48" s="487"/>
      <c r="D48" s="137">
        <v>5</v>
      </c>
      <c r="E48" s="137">
        <v>3</v>
      </c>
      <c r="F48" s="137">
        <v>9</v>
      </c>
      <c r="G48" s="137">
        <v>11</v>
      </c>
      <c r="H48" s="137">
        <v>17</v>
      </c>
      <c r="I48" s="137">
        <v>21</v>
      </c>
      <c r="J48" s="137">
        <v>24</v>
      </c>
      <c r="K48" s="137">
        <v>37</v>
      </c>
      <c r="L48" s="137">
        <v>58</v>
      </c>
      <c r="M48" s="137">
        <v>100</v>
      </c>
      <c r="N48" s="137">
        <v>119</v>
      </c>
      <c r="O48" s="137">
        <v>171</v>
      </c>
      <c r="P48" s="137">
        <v>182</v>
      </c>
      <c r="Q48" s="137">
        <v>168</v>
      </c>
      <c r="R48" s="137">
        <v>224</v>
      </c>
      <c r="S48" s="98"/>
      <c r="T48" s="487" t="s">
        <v>74</v>
      </c>
      <c r="U48" s="487"/>
      <c r="V48" s="137">
        <v>260</v>
      </c>
      <c r="W48" s="137">
        <v>245</v>
      </c>
      <c r="X48" s="137">
        <v>252</v>
      </c>
      <c r="Y48" s="137">
        <v>271</v>
      </c>
      <c r="Z48" s="137">
        <v>309</v>
      </c>
      <c r="AA48" s="137">
        <v>302</v>
      </c>
      <c r="AB48" s="137">
        <v>355</v>
      </c>
      <c r="AC48" s="137">
        <v>365</v>
      </c>
      <c r="AD48" s="201">
        <v>378</v>
      </c>
      <c r="AE48" s="201">
        <v>401</v>
      </c>
      <c r="AF48" s="201">
        <v>436</v>
      </c>
      <c r="AG48" s="201">
        <v>435</v>
      </c>
      <c r="AH48" s="201">
        <v>405</v>
      </c>
      <c r="AI48" s="201">
        <v>449</v>
      </c>
      <c r="AJ48" s="201">
        <f t="shared" si="1"/>
        <v>6012</v>
      </c>
      <c r="AK48" s="201">
        <f t="shared" si="4"/>
        <v>83.46522282382341</v>
      </c>
      <c r="AL48" s="111"/>
      <c r="AM48" s="122"/>
      <c r="AO48" s="111"/>
    </row>
    <row r="49" spans="1:41" ht="15" customHeight="1">
      <c r="A49" s="98"/>
      <c r="B49" s="485" t="s">
        <v>8</v>
      </c>
      <c r="C49" s="485"/>
      <c r="D49" s="130">
        <v>1</v>
      </c>
      <c r="E49" s="130">
        <v>2</v>
      </c>
      <c r="F49" s="130">
        <v>5</v>
      </c>
      <c r="G49" s="130">
        <v>3</v>
      </c>
      <c r="H49" s="130">
        <v>4</v>
      </c>
      <c r="I49" s="130">
        <v>8</v>
      </c>
      <c r="J49" s="130">
        <v>6</v>
      </c>
      <c r="K49" s="130">
        <v>2</v>
      </c>
      <c r="L49" s="130">
        <v>0</v>
      </c>
      <c r="M49" s="130">
        <v>1</v>
      </c>
      <c r="N49" s="130">
        <v>1</v>
      </c>
      <c r="O49" s="130">
        <v>2</v>
      </c>
      <c r="P49" s="130">
        <v>0</v>
      </c>
      <c r="Q49" s="130">
        <v>0</v>
      </c>
      <c r="R49" s="130">
        <v>4</v>
      </c>
      <c r="S49" s="98"/>
      <c r="T49" s="485" t="s">
        <v>8</v>
      </c>
      <c r="U49" s="485"/>
      <c r="V49" s="130">
        <v>7</v>
      </c>
      <c r="W49" s="130">
        <v>16</v>
      </c>
      <c r="X49" s="130">
        <v>5</v>
      </c>
      <c r="Y49" s="130">
        <v>10</v>
      </c>
      <c r="Z49" s="130">
        <v>26</v>
      </c>
      <c r="AA49" s="130">
        <v>19</v>
      </c>
      <c r="AB49" s="130">
        <v>12</v>
      </c>
      <c r="AC49" s="130">
        <v>10</v>
      </c>
      <c r="AD49" s="42">
        <v>36</v>
      </c>
      <c r="AE49" s="42">
        <v>25</v>
      </c>
      <c r="AF49" s="42">
        <v>28</v>
      </c>
      <c r="AG49" s="42">
        <v>38</v>
      </c>
      <c r="AH49" s="42">
        <v>42</v>
      </c>
      <c r="AI49" s="42">
        <v>35</v>
      </c>
      <c r="AJ49" s="42">
        <f t="shared" si="1"/>
        <v>348</v>
      </c>
      <c r="AK49" s="42">
        <f t="shared" si="4"/>
        <v>4.831320283215327</v>
      </c>
      <c r="AL49" s="111"/>
      <c r="AM49" s="122"/>
      <c r="AO49" s="111"/>
    </row>
    <row r="50" spans="1:41" ht="15" customHeight="1">
      <c r="A50" s="99"/>
      <c r="B50" s="486" t="s">
        <v>167</v>
      </c>
      <c r="C50" s="486"/>
      <c r="D50" s="138">
        <v>6</v>
      </c>
      <c r="E50" s="138">
        <v>5</v>
      </c>
      <c r="F50" s="138">
        <v>14</v>
      </c>
      <c r="G50" s="138">
        <v>14</v>
      </c>
      <c r="H50" s="138">
        <v>21</v>
      </c>
      <c r="I50" s="138">
        <v>31</v>
      </c>
      <c r="J50" s="138">
        <v>38</v>
      </c>
      <c r="K50" s="138">
        <v>51</v>
      </c>
      <c r="L50" s="138">
        <v>86</v>
      </c>
      <c r="M50" s="138">
        <v>136</v>
      </c>
      <c r="N50" s="138">
        <v>169</v>
      </c>
      <c r="O50" s="138">
        <v>234</v>
      </c>
      <c r="P50" s="138">
        <v>250</v>
      </c>
      <c r="Q50" s="138">
        <v>231</v>
      </c>
      <c r="R50" s="138">
        <v>301</v>
      </c>
      <c r="S50" s="99"/>
      <c r="T50" s="486" t="s">
        <v>167</v>
      </c>
      <c r="U50" s="486"/>
      <c r="V50" s="138">
        <v>329</v>
      </c>
      <c r="W50" s="138">
        <v>332</v>
      </c>
      <c r="X50" s="138">
        <v>308</v>
      </c>
      <c r="Y50" s="138">
        <v>336</v>
      </c>
      <c r="Z50" s="138">
        <v>385</v>
      </c>
      <c r="AA50" s="138">
        <v>367</v>
      </c>
      <c r="AB50" s="138">
        <v>406</v>
      </c>
      <c r="AC50" s="138">
        <v>418</v>
      </c>
      <c r="AD50" s="202">
        <f aca="true" t="shared" si="5" ref="AD50:AI50">SUM(AD37:AD49)</f>
        <v>431</v>
      </c>
      <c r="AE50" s="202">
        <f t="shared" si="5"/>
        <v>431</v>
      </c>
      <c r="AF50" s="202">
        <f t="shared" si="5"/>
        <v>469</v>
      </c>
      <c r="AG50" s="202">
        <f t="shared" si="5"/>
        <v>473</v>
      </c>
      <c r="AH50" s="202">
        <f t="shared" si="5"/>
        <v>447</v>
      </c>
      <c r="AI50" s="202">
        <f t="shared" si="5"/>
        <v>484</v>
      </c>
      <c r="AJ50" s="202">
        <f>SUM(D50:R50,V50:AI50)</f>
        <v>7203</v>
      </c>
      <c r="AK50" s="202">
        <f>SUM(AK37:AK49)</f>
        <v>100</v>
      </c>
      <c r="AL50" s="139"/>
      <c r="AM50" s="122"/>
      <c r="AO50" s="111"/>
    </row>
  </sheetData>
  <sheetProtection/>
  <protectedRanges>
    <protectedRange sqref="AJ50:AK50 AG37:AK49 AJ36:AK36 AG22:AK35" name="範囲1"/>
  </protectedRanges>
  <mergeCells count="58">
    <mergeCell ref="B37:C37"/>
    <mergeCell ref="B38:C38"/>
    <mergeCell ref="B39:C39"/>
    <mergeCell ref="B50:C50"/>
    <mergeCell ref="B44:C44"/>
    <mergeCell ref="B45:C45"/>
    <mergeCell ref="B46:C46"/>
    <mergeCell ref="B47:C47"/>
    <mergeCell ref="B40:C40"/>
    <mergeCell ref="B42:C42"/>
    <mergeCell ref="B48:C48"/>
    <mergeCell ref="B49:C49"/>
    <mergeCell ref="B43:C43"/>
    <mergeCell ref="B29:C29"/>
    <mergeCell ref="B30:C30"/>
    <mergeCell ref="B27:C27"/>
    <mergeCell ref="B31:C31"/>
    <mergeCell ref="B41:C41"/>
    <mergeCell ref="B32:C32"/>
    <mergeCell ref="B33:C33"/>
    <mergeCell ref="B34:C34"/>
    <mergeCell ref="B35:C35"/>
    <mergeCell ref="B36:C36"/>
    <mergeCell ref="B22:C22"/>
    <mergeCell ref="B23:C23"/>
    <mergeCell ref="B24:C24"/>
    <mergeCell ref="B25:C25"/>
    <mergeCell ref="B26:C26"/>
    <mergeCell ref="B28:C28"/>
    <mergeCell ref="T36:U36"/>
    <mergeCell ref="T37:U37"/>
    <mergeCell ref="T22:U22"/>
    <mergeCell ref="T23:U23"/>
    <mergeCell ref="T24:U24"/>
    <mergeCell ref="T25:U25"/>
    <mergeCell ref="T34:U34"/>
    <mergeCell ref="T26:U26"/>
    <mergeCell ref="T27:U27"/>
    <mergeCell ref="T28:U28"/>
    <mergeCell ref="T29:U29"/>
    <mergeCell ref="T35:U35"/>
    <mergeCell ref="T43:U43"/>
    <mergeCell ref="T42:U42"/>
    <mergeCell ref="T30:U30"/>
    <mergeCell ref="T31:U31"/>
    <mergeCell ref="T32:U32"/>
    <mergeCell ref="T33:U33"/>
    <mergeCell ref="T38:U38"/>
    <mergeCell ref="T39:U39"/>
    <mergeCell ref="T40:U40"/>
    <mergeCell ref="T41:U41"/>
    <mergeCell ref="T44:U44"/>
    <mergeCell ref="T50:U50"/>
    <mergeCell ref="T46:U46"/>
    <mergeCell ref="T47:U47"/>
    <mergeCell ref="T48:U48"/>
    <mergeCell ref="T49:U49"/>
    <mergeCell ref="T45:U45"/>
  </mergeCells>
  <printOptions/>
  <pageMargins left="0.8267716535433072" right="0.2362204724409449" top="0.9448818897637796" bottom="0.7480314960629921" header="0.31496062992125984" footer="0.31496062992125984"/>
  <pageSetup horizontalDpi="600" verticalDpi="600" orientation="portrait" paperSize="9" scale="83" r:id="rId1"/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0"/>
  <sheetViews>
    <sheetView view="pageBreakPreview" zoomScaleSheetLayoutView="100" zoomScalePageLayoutView="0" workbookViewId="0" topLeftCell="A1">
      <selection activeCell="A1" sqref="A1"/>
    </sheetView>
  </sheetViews>
  <sheetFormatPr defaultColWidth="4.375" defaultRowHeight="13.5"/>
  <cols>
    <col min="1" max="1" width="6.375" style="10" customWidth="1"/>
    <col min="2" max="2" width="5.875" style="2" customWidth="1"/>
    <col min="3" max="3" width="15.875" style="10" customWidth="1"/>
    <col min="4" max="17" width="4.375" style="10" customWidth="1"/>
    <col min="18" max="18" width="4.875" style="10" customWidth="1"/>
    <col min="19" max="19" width="6.375" style="10" customWidth="1"/>
    <col min="20" max="20" width="5.875" style="2" customWidth="1"/>
    <col min="21" max="21" width="15.875" style="10" customWidth="1"/>
    <col min="22" max="35" width="4.875" style="10" customWidth="1"/>
    <col min="36" max="36" width="4.875" style="83" customWidth="1"/>
    <col min="37" max="37" width="6.50390625" style="83" customWidth="1"/>
    <col min="38" max="38" width="12.125" style="10" customWidth="1"/>
    <col min="39" max="39" width="10.50390625" style="10" customWidth="1"/>
    <col min="40" max="40" width="7.25390625" style="10" bestFit="1" customWidth="1"/>
    <col min="41" max="41" width="6.125" style="27" customWidth="1"/>
    <col min="42" max="16384" width="4.375" style="10" customWidth="1"/>
  </cols>
  <sheetData>
    <row r="1" spans="1:37" ht="24" customHeight="1" thickBot="1">
      <c r="A1" s="31" t="s">
        <v>142</v>
      </c>
      <c r="B1" s="32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1"/>
      <c r="T1" s="32"/>
      <c r="U1" s="1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82"/>
      <c r="AK1" s="82"/>
    </row>
    <row r="2" spans="1:37" ht="15" customHeight="1" thickBot="1">
      <c r="A2" s="5" t="s">
        <v>93</v>
      </c>
      <c r="B2" s="4" t="s">
        <v>10</v>
      </c>
      <c r="C2" s="35" t="s">
        <v>130</v>
      </c>
      <c r="D2" s="4">
        <v>1985</v>
      </c>
      <c r="E2" s="4">
        <v>1986</v>
      </c>
      <c r="F2" s="4">
        <v>1987</v>
      </c>
      <c r="G2" s="4">
        <v>1988</v>
      </c>
      <c r="H2" s="4">
        <v>1989</v>
      </c>
      <c r="I2" s="4">
        <v>1990</v>
      </c>
      <c r="J2" s="4">
        <v>1991</v>
      </c>
      <c r="K2" s="4">
        <v>1992</v>
      </c>
      <c r="L2" s="4">
        <v>1993</v>
      </c>
      <c r="M2" s="4">
        <v>1994</v>
      </c>
      <c r="N2" s="4">
        <v>1995</v>
      </c>
      <c r="O2" s="4">
        <v>1996</v>
      </c>
      <c r="P2" s="4">
        <v>1997</v>
      </c>
      <c r="Q2" s="4">
        <v>1998</v>
      </c>
      <c r="R2" s="4">
        <v>1999</v>
      </c>
      <c r="S2" s="5" t="s">
        <v>93</v>
      </c>
      <c r="T2" s="4" t="s">
        <v>10</v>
      </c>
      <c r="U2" s="35" t="s">
        <v>130</v>
      </c>
      <c r="V2" s="4">
        <v>2000</v>
      </c>
      <c r="W2" s="4">
        <v>2001</v>
      </c>
      <c r="X2" s="4">
        <v>2002</v>
      </c>
      <c r="Y2" s="4">
        <v>2003</v>
      </c>
      <c r="Z2" s="4">
        <v>2004</v>
      </c>
      <c r="AA2" s="4">
        <v>2005</v>
      </c>
      <c r="AB2" s="4">
        <v>2006</v>
      </c>
      <c r="AC2" s="4">
        <v>2007</v>
      </c>
      <c r="AD2" s="4">
        <v>2008</v>
      </c>
      <c r="AE2" s="4">
        <v>2009</v>
      </c>
      <c r="AF2" s="4">
        <v>2010</v>
      </c>
      <c r="AG2" s="4">
        <v>2011</v>
      </c>
      <c r="AH2" s="4">
        <v>2012</v>
      </c>
      <c r="AI2" s="4">
        <v>2013</v>
      </c>
      <c r="AJ2" s="291" t="s">
        <v>16</v>
      </c>
      <c r="AK2" s="5" t="s">
        <v>73</v>
      </c>
    </row>
    <row r="3" spans="1:41" ht="15.75" customHeight="1">
      <c r="A3" s="2" t="s">
        <v>87</v>
      </c>
      <c r="B3" s="2" t="s">
        <v>74</v>
      </c>
      <c r="C3" s="1" t="s">
        <v>71</v>
      </c>
      <c r="D3" s="40">
        <v>0</v>
      </c>
      <c r="E3" s="40">
        <v>0</v>
      </c>
      <c r="F3" s="40">
        <v>17</v>
      </c>
      <c r="G3" s="40">
        <v>6</v>
      </c>
      <c r="H3" s="40">
        <v>25</v>
      </c>
      <c r="I3" s="40">
        <v>11</v>
      </c>
      <c r="J3" s="40">
        <v>43</v>
      </c>
      <c r="K3" s="40">
        <v>70</v>
      </c>
      <c r="L3" s="40">
        <v>57</v>
      </c>
      <c r="M3" s="40">
        <v>82</v>
      </c>
      <c r="N3" s="40">
        <v>90</v>
      </c>
      <c r="O3" s="40">
        <v>102</v>
      </c>
      <c r="P3" s="40">
        <v>122</v>
      </c>
      <c r="Q3" s="40">
        <v>125</v>
      </c>
      <c r="R3" s="40">
        <v>160</v>
      </c>
      <c r="S3" s="2" t="s">
        <v>87</v>
      </c>
      <c r="T3" s="2" t="s">
        <v>74</v>
      </c>
      <c r="U3" s="1" t="s">
        <v>71</v>
      </c>
      <c r="V3" s="40">
        <v>127</v>
      </c>
      <c r="W3" s="40">
        <v>164</v>
      </c>
      <c r="X3" s="40">
        <v>160</v>
      </c>
      <c r="Y3" s="40">
        <v>132</v>
      </c>
      <c r="Z3" s="40">
        <v>159</v>
      </c>
      <c r="AA3" s="40">
        <v>161</v>
      </c>
      <c r="AB3" s="40">
        <v>173</v>
      </c>
      <c r="AC3" s="40">
        <v>182</v>
      </c>
      <c r="AD3" s="40">
        <v>189</v>
      </c>
      <c r="AE3" s="203">
        <v>180</v>
      </c>
      <c r="AF3" s="60">
        <v>170</v>
      </c>
      <c r="AG3" s="60">
        <v>183</v>
      </c>
      <c r="AH3" s="60">
        <v>154</v>
      </c>
      <c r="AI3" s="60">
        <v>168</v>
      </c>
      <c r="AJ3" s="266">
        <f>SUM(D3:R3,V3:AI3)</f>
        <v>3212</v>
      </c>
      <c r="AK3" s="289">
        <v>24.590414944112695</v>
      </c>
      <c r="AL3" s="22"/>
      <c r="AM3" s="256"/>
      <c r="AO3" s="288"/>
    </row>
    <row r="4" spans="1:41" ht="15" customHeight="1">
      <c r="A4" s="2"/>
      <c r="C4" s="1" t="s">
        <v>139</v>
      </c>
      <c r="D4" s="7">
        <v>0</v>
      </c>
      <c r="E4" s="7">
        <v>0</v>
      </c>
      <c r="F4" s="7">
        <v>20</v>
      </c>
      <c r="G4" s="7">
        <v>8</v>
      </c>
      <c r="H4" s="7">
        <v>22</v>
      </c>
      <c r="I4" s="7">
        <v>16</v>
      </c>
      <c r="J4" s="7">
        <v>21</v>
      </c>
      <c r="K4" s="7">
        <v>36</v>
      </c>
      <c r="L4" s="7">
        <v>41</v>
      </c>
      <c r="M4" s="7">
        <v>71</v>
      </c>
      <c r="N4" s="7">
        <v>60</v>
      </c>
      <c r="O4" s="7">
        <v>90</v>
      </c>
      <c r="P4" s="7">
        <v>111</v>
      </c>
      <c r="Q4" s="7">
        <v>122</v>
      </c>
      <c r="R4" s="7">
        <v>195</v>
      </c>
      <c r="S4" s="2"/>
      <c r="U4" s="1" t="s">
        <v>139</v>
      </c>
      <c r="V4" s="7">
        <v>203</v>
      </c>
      <c r="W4" s="7">
        <v>301</v>
      </c>
      <c r="X4" s="7">
        <v>305</v>
      </c>
      <c r="Y4" s="7">
        <v>340</v>
      </c>
      <c r="Z4" s="7">
        <v>449</v>
      </c>
      <c r="AA4" s="7">
        <v>514</v>
      </c>
      <c r="AB4" s="7">
        <v>571</v>
      </c>
      <c r="AC4" s="7">
        <v>692</v>
      </c>
      <c r="AD4" s="7">
        <v>743</v>
      </c>
      <c r="AE4" s="60">
        <v>659</v>
      </c>
      <c r="AF4" s="60">
        <v>713</v>
      </c>
      <c r="AG4" s="60">
        <v>686</v>
      </c>
      <c r="AH4" s="60">
        <v>683</v>
      </c>
      <c r="AI4" s="60">
        <v>727</v>
      </c>
      <c r="AJ4" s="266">
        <f aca="true" t="shared" si="0" ref="AJ4:AJ43">SUM(D4:R4,V4:AI4)</f>
        <v>8399</v>
      </c>
      <c r="AK4" s="289">
        <v>64.30102587658858</v>
      </c>
      <c r="AL4" s="22"/>
      <c r="AM4" s="256"/>
      <c r="AO4" s="288"/>
    </row>
    <row r="5" spans="1:41" ht="15" customHeight="1">
      <c r="A5" s="2"/>
      <c r="C5" s="96" t="s">
        <v>218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1</v>
      </c>
      <c r="J5" s="7">
        <v>1</v>
      </c>
      <c r="K5" s="7">
        <v>0</v>
      </c>
      <c r="L5" s="7">
        <v>0</v>
      </c>
      <c r="M5" s="7">
        <v>0</v>
      </c>
      <c r="N5" s="7">
        <v>1</v>
      </c>
      <c r="O5" s="7">
        <v>1</v>
      </c>
      <c r="P5" s="7">
        <v>0</v>
      </c>
      <c r="Q5" s="7">
        <v>2</v>
      </c>
      <c r="R5" s="7">
        <v>1</v>
      </c>
      <c r="S5" s="2"/>
      <c r="U5" s="96" t="s">
        <v>218</v>
      </c>
      <c r="V5" s="7">
        <v>0</v>
      </c>
      <c r="W5" s="7">
        <v>2</v>
      </c>
      <c r="X5" s="7">
        <v>1</v>
      </c>
      <c r="Y5" s="7">
        <v>4</v>
      </c>
      <c r="Z5" s="7">
        <v>2</v>
      </c>
      <c r="AA5" s="7">
        <v>2</v>
      </c>
      <c r="AB5" s="7">
        <v>1</v>
      </c>
      <c r="AC5" s="7">
        <v>3</v>
      </c>
      <c r="AD5" s="7">
        <v>3</v>
      </c>
      <c r="AE5" s="60">
        <v>3</v>
      </c>
      <c r="AF5" s="60">
        <v>2</v>
      </c>
      <c r="AG5" s="60">
        <v>3</v>
      </c>
      <c r="AH5" s="60">
        <v>5</v>
      </c>
      <c r="AI5" s="60">
        <v>0</v>
      </c>
      <c r="AJ5" s="266">
        <f t="shared" si="0"/>
        <v>38</v>
      </c>
      <c r="AK5" s="289">
        <v>0.290920226611545</v>
      </c>
      <c r="AL5" s="22"/>
      <c r="AM5" s="256"/>
      <c r="AO5" s="288"/>
    </row>
    <row r="6" spans="1:41" ht="15" customHeight="1">
      <c r="A6" s="2"/>
      <c r="C6" s="1" t="s">
        <v>18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2</v>
      </c>
      <c r="J6" s="7">
        <v>0</v>
      </c>
      <c r="K6" s="7">
        <v>1</v>
      </c>
      <c r="L6" s="7">
        <v>0</v>
      </c>
      <c r="M6" s="7">
        <v>0</v>
      </c>
      <c r="N6" s="7">
        <v>1</v>
      </c>
      <c r="O6" s="7">
        <v>6</v>
      </c>
      <c r="P6" s="7">
        <v>2</v>
      </c>
      <c r="Q6" s="7">
        <v>0</v>
      </c>
      <c r="R6" s="7">
        <v>2</v>
      </c>
      <c r="S6" s="2"/>
      <c r="U6" s="1" t="s">
        <v>18</v>
      </c>
      <c r="V6" s="7">
        <v>3</v>
      </c>
      <c r="W6" s="7">
        <v>1</v>
      </c>
      <c r="X6" s="7">
        <v>1</v>
      </c>
      <c r="Y6" s="7">
        <v>0</v>
      </c>
      <c r="Z6" s="7">
        <v>1</v>
      </c>
      <c r="AA6" s="7">
        <v>0</v>
      </c>
      <c r="AB6" s="7">
        <v>1</v>
      </c>
      <c r="AC6" s="7">
        <v>0</v>
      </c>
      <c r="AD6" s="7">
        <v>0</v>
      </c>
      <c r="AE6" s="60">
        <v>0</v>
      </c>
      <c r="AF6" s="60">
        <v>2</v>
      </c>
      <c r="AG6" s="60">
        <v>0</v>
      </c>
      <c r="AH6" s="60">
        <v>0</v>
      </c>
      <c r="AI6" s="60">
        <v>1</v>
      </c>
      <c r="AJ6" s="266">
        <f t="shared" si="0"/>
        <v>24</v>
      </c>
      <c r="AK6" s="289">
        <v>0.18373909049150206</v>
      </c>
      <c r="AL6" s="22"/>
      <c r="AM6" s="256"/>
      <c r="AO6" s="288"/>
    </row>
    <row r="7" spans="1:41" ht="15" customHeight="1">
      <c r="A7" s="2"/>
      <c r="C7" s="1" t="s">
        <v>129</v>
      </c>
      <c r="D7" s="7">
        <v>0</v>
      </c>
      <c r="E7" s="7">
        <v>0</v>
      </c>
      <c r="F7" s="7">
        <v>6</v>
      </c>
      <c r="G7" s="7">
        <v>5</v>
      </c>
      <c r="H7" s="7">
        <v>5</v>
      </c>
      <c r="I7" s="7">
        <v>3</v>
      </c>
      <c r="J7" s="7">
        <v>1</v>
      </c>
      <c r="K7" s="7">
        <v>5</v>
      </c>
      <c r="L7" s="7">
        <v>4</v>
      </c>
      <c r="M7" s="7">
        <v>0</v>
      </c>
      <c r="N7" s="7">
        <v>0</v>
      </c>
      <c r="O7" s="7">
        <v>2</v>
      </c>
      <c r="P7" s="7">
        <v>3</v>
      </c>
      <c r="Q7" s="7">
        <v>1</v>
      </c>
      <c r="R7" s="7">
        <v>10</v>
      </c>
      <c r="S7" s="2"/>
      <c r="U7" s="1" t="s">
        <v>129</v>
      </c>
      <c r="V7" s="7">
        <v>7</v>
      </c>
      <c r="W7" s="7">
        <v>10</v>
      </c>
      <c r="X7" s="7">
        <v>4</v>
      </c>
      <c r="Y7" s="7">
        <v>17</v>
      </c>
      <c r="Z7" s="7">
        <v>14</v>
      </c>
      <c r="AA7" s="7">
        <v>9</v>
      </c>
      <c r="AB7" s="7">
        <v>29</v>
      </c>
      <c r="AC7" s="7">
        <v>19</v>
      </c>
      <c r="AD7" s="7">
        <v>24</v>
      </c>
      <c r="AE7" s="60">
        <v>26</v>
      </c>
      <c r="AF7" s="60">
        <v>33</v>
      </c>
      <c r="AG7" s="60">
        <v>28</v>
      </c>
      <c r="AH7" s="60">
        <v>16</v>
      </c>
      <c r="AI7" s="60">
        <v>20</v>
      </c>
      <c r="AJ7" s="266">
        <f t="shared" si="0"/>
        <v>301</v>
      </c>
      <c r="AK7" s="289">
        <v>2.304394426580922</v>
      </c>
      <c r="AL7" s="22"/>
      <c r="AM7" s="256"/>
      <c r="AO7" s="288"/>
    </row>
    <row r="8" spans="1:41" ht="15" customHeight="1">
      <c r="A8" s="2"/>
      <c r="C8" s="24" t="s">
        <v>8</v>
      </c>
      <c r="D8" s="16">
        <v>0</v>
      </c>
      <c r="E8" s="16">
        <v>0</v>
      </c>
      <c r="F8" s="16">
        <v>2</v>
      </c>
      <c r="G8" s="16">
        <v>0</v>
      </c>
      <c r="H8" s="16">
        <v>1</v>
      </c>
      <c r="I8" s="16">
        <v>4</v>
      </c>
      <c r="J8" s="16">
        <v>3</v>
      </c>
      <c r="K8" s="16">
        <v>12</v>
      </c>
      <c r="L8" s="16">
        <v>22</v>
      </c>
      <c r="M8" s="16">
        <v>13</v>
      </c>
      <c r="N8" s="16">
        <v>14</v>
      </c>
      <c r="O8" s="16">
        <v>29</v>
      </c>
      <c r="P8" s="16">
        <v>30</v>
      </c>
      <c r="Q8" s="16">
        <v>47</v>
      </c>
      <c r="R8" s="16">
        <v>56</v>
      </c>
      <c r="S8" s="2"/>
      <c r="U8" s="24" t="s">
        <v>8</v>
      </c>
      <c r="V8" s="16">
        <v>28</v>
      </c>
      <c r="W8" s="16">
        <v>47</v>
      </c>
      <c r="X8" s="16">
        <v>50</v>
      </c>
      <c r="Y8" s="16">
        <v>64</v>
      </c>
      <c r="Z8" s="16">
        <v>55</v>
      </c>
      <c r="AA8" s="16">
        <v>55</v>
      </c>
      <c r="AB8" s="16">
        <v>61</v>
      </c>
      <c r="AC8" s="16">
        <v>73</v>
      </c>
      <c r="AD8" s="16">
        <v>74</v>
      </c>
      <c r="AE8" s="69">
        <v>64</v>
      </c>
      <c r="AF8" s="69">
        <v>77</v>
      </c>
      <c r="AG8" s="69">
        <v>65</v>
      </c>
      <c r="AH8" s="69">
        <v>62</v>
      </c>
      <c r="AI8" s="69">
        <v>80</v>
      </c>
      <c r="AJ8" s="252">
        <f t="shared" si="0"/>
        <v>1088</v>
      </c>
      <c r="AK8" s="290">
        <v>8.329505435614761</v>
      </c>
      <c r="AL8" s="22"/>
      <c r="AM8" s="256"/>
      <c r="AO8" s="288"/>
    </row>
    <row r="9" spans="1:41" ht="15" customHeight="1">
      <c r="A9" s="6"/>
      <c r="B9" s="8"/>
      <c r="C9" s="41" t="s">
        <v>16</v>
      </c>
      <c r="D9" s="38">
        <v>0</v>
      </c>
      <c r="E9" s="38">
        <v>0</v>
      </c>
      <c r="F9" s="38">
        <v>45</v>
      </c>
      <c r="G9" s="38">
        <v>19</v>
      </c>
      <c r="H9" s="38">
        <v>53</v>
      </c>
      <c r="I9" s="38">
        <v>37</v>
      </c>
      <c r="J9" s="38">
        <v>69</v>
      </c>
      <c r="K9" s="38">
        <v>124</v>
      </c>
      <c r="L9" s="38">
        <v>124</v>
      </c>
      <c r="M9" s="38">
        <v>166</v>
      </c>
      <c r="N9" s="38">
        <v>166</v>
      </c>
      <c r="O9" s="38">
        <v>230</v>
      </c>
      <c r="P9" s="38">
        <v>268</v>
      </c>
      <c r="Q9" s="38">
        <v>297</v>
      </c>
      <c r="R9" s="38">
        <v>424</v>
      </c>
      <c r="S9" s="6"/>
      <c r="T9" s="8"/>
      <c r="U9" s="41" t="s">
        <v>16</v>
      </c>
      <c r="V9" s="38">
        <v>368</v>
      </c>
      <c r="W9" s="38">
        <v>525</v>
      </c>
      <c r="X9" s="38">
        <v>521</v>
      </c>
      <c r="Y9" s="38">
        <v>557</v>
      </c>
      <c r="Z9" s="38">
        <v>680</v>
      </c>
      <c r="AA9" s="38">
        <v>741</v>
      </c>
      <c r="AB9" s="38">
        <v>836</v>
      </c>
      <c r="AC9" s="38">
        <v>969</v>
      </c>
      <c r="AD9" s="38">
        <v>1033</v>
      </c>
      <c r="AE9" s="38">
        <v>932</v>
      </c>
      <c r="AF9" s="38">
        <v>997</v>
      </c>
      <c r="AG9" s="38">
        <f>SUM(AG3:AG8)</f>
        <v>965</v>
      </c>
      <c r="AH9" s="38">
        <f>SUM(AH3:AH8)</f>
        <v>920</v>
      </c>
      <c r="AI9" s="38">
        <f>SUM(AI3:AI8)</f>
        <v>996</v>
      </c>
      <c r="AJ9" s="254">
        <f t="shared" si="0"/>
        <v>13062</v>
      </c>
      <c r="AK9" s="38">
        <v>100</v>
      </c>
      <c r="AL9" s="22"/>
      <c r="AM9" s="256"/>
      <c r="AN9" s="22"/>
      <c r="AO9" s="288"/>
    </row>
    <row r="10" spans="1:41" ht="15" customHeight="1">
      <c r="A10" s="2"/>
      <c r="B10" s="2" t="s">
        <v>92</v>
      </c>
      <c r="C10" s="1" t="s">
        <v>71</v>
      </c>
      <c r="D10" s="17">
        <v>0</v>
      </c>
      <c r="E10" s="17">
        <v>0</v>
      </c>
      <c r="F10" s="17">
        <v>4</v>
      </c>
      <c r="G10" s="17">
        <v>0</v>
      </c>
      <c r="H10" s="17">
        <v>11</v>
      </c>
      <c r="I10" s="17">
        <v>15</v>
      </c>
      <c r="J10" s="17">
        <v>71</v>
      </c>
      <c r="K10" s="17">
        <v>162</v>
      </c>
      <c r="L10" s="17">
        <v>79</v>
      </c>
      <c r="M10" s="17">
        <v>66</v>
      </c>
      <c r="N10" s="17">
        <v>57</v>
      </c>
      <c r="O10" s="17">
        <v>67</v>
      </c>
      <c r="P10" s="17">
        <v>64</v>
      </c>
      <c r="Q10" s="17">
        <v>54</v>
      </c>
      <c r="R10" s="17">
        <v>47</v>
      </c>
      <c r="S10" s="2"/>
      <c r="T10" s="2" t="s">
        <v>92</v>
      </c>
      <c r="U10" s="1" t="s">
        <v>71</v>
      </c>
      <c r="V10" s="17">
        <v>42</v>
      </c>
      <c r="W10" s="17">
        <v>49</v>
      </c>
      <c r="X10" s="17">
        <v>43</v>
      </c>
      <c r="Y10" s="17">
        <v>46</v>
      </c>
      <c r="Z10" s="17">
        <v>41</v>
      </c>
      <c r="AA10" s="17">
        <v>42</v>
      </c>
      <c r="AB10" s="17">
        <v>50</v>
      </c>
      <c r="AC10" s="17">
        <v>39</v>
      </c>
      <c r="AD10" s="17">
        <v>31</v>
      </c>
      <c r="AE10" s="70">
        <v>30</v>
      </c>
      <c r="AF10" s="60">
        <v>25</v>
      </c>
      <c r="AG10" s="60">
        <v>23</v>
      </c>
      <c r="AH10" s="60">
        <v>26</v>
      </c>
      <c r="AI10" s="60">
        <v>26</v>
      </c>
      <c r="AJ10" s="266">
        <f t="shared" si="0"/>
        <v>1210</v>
      </c>
      <c r="AK10" s="289">
        <v>44</v>
      </c>
      <c r="AL10" s="22"/>
      <c r="AM10" s="256"/>
      <c r="AO10" s="288"/>
    </row>
    <row r="11" spans="1:41" ht="15" customHeight="1">
      <c r="A11" s="2"/>
      <c r="C11" s="1" t="s">
        <v>139</v>
      </c>
      <c r="D11" s="7">
        <v>0</v>
      </c>
      <c r="E11" s="7">
        <v>0</v>
      </c>
      <c r="F11" s="7">
        <v>5</v>
      </c>
      <c r="G11" s="7">
        <v>4</v>
      </c>
      <c r="H11" s="7">
        <v>13</v>
      </c>
      <c r="I11" s="7">
        <v>4</v>
      </c>
      <c r="J11" s="7">
        <v>4</v>
      </c>
      <c r="K11" s="7">
        <v>8</v>
      </c>
      <c r="L11" s="7">
        <v>4</v>
      </c>
      <c r="M11" s="7">
        <v>6</v>
      </c>
      <c r="N11" s="7">
        <v>8</v>
      </c>
      <c r="O11" s="7">
        <v>12</v>
      </c>
      <c r="P11" s="7">
        <v>10</v>
      </c>
      <c r="Q11" s="7">
        <v>12</v>
      </c>
      <c r="R11" s="7">
        <v>6</v>
      </c>
      <c r="S11" s="2"/>
      <c r="U11" s="1" t="s">
        <v>139</v>
      </c>
      <c r="V11" s="7">
        <v>15</v>
      </c>
      <c r="W11" s="7">
        <v>13</v>
      </c>
      <c r="X11" s="7">
        <v>24</v>
      </c>
      <c r="Y11" s="7">
        <v>16</v>
      </c>
      <c r="Z11" s="7">
        <v>19</v>
      </c>
      <c r="AA11" s="7">
        <v>15</v>
      </c>
      <c r="AB11" s="7">
        <v>33</v>
      </c>
      <c r="AC11" s="7">
        <v>37</v>
      </c>
      <c r="AD11" s="7">
        <v>36</v>
      </c>
      <c r="AE11" s="60">
        <v>35</v>
      </c>
      <c r="AF11" s="60">
        <v>31</v>
      </c>
      <c r="AG11" s="60">
        <v>36</v>
      </c>
      <c r="AH11" s="60">
        <v>41</v>
      </c>
      <c r="AI11" s="60">
        <v>53</v>
      </c>
      <c r="AJ11" s="266">
        <f t="shared" si="0"/>
        <v>500</v>
      </c>
      <c r="AK11" s="289">
        <v>18.181818181818183</v>
      </c>
      <c r="AL11" s="22"/>
      <c r="AM11" s="256"/>
      <c r="AO11" s="288"/>
    </row>
    <row r="12" spans="1:41" ht="15" customHeight="1">
      <c r="A12" s="2"/>
      <c r="C12" s="96" t="s">
        <v>218</v>
      </c>
      <c r="D12" s="7">
        <v>0</v>
      </c>
      <c r="E12" s="7">
        <v>0</v>
      </c>
      <c r="F12" s="7">
        <v>0</v>
      </c>
      <c r="G12" s="7">
        <v>0</v>
      </c>
      <c r="H12" s="7">
        <v>1</v>
      </c>
      <c r="I12" s="7">
        <v>0</v>
      </c>
      <c r="J12" s="7">
        <v>2</v>
      </c>
      <c r="K12" s="7">
        <v>3</v>
      </c>
      <c r="L12" s="7">
        <v>1</v>
      </c>
      <c r="M12" s="7">
        <v>1</v>
      </c>
      <c r="N12" s="7">
        <v>0</v>
      </c>
      <c r="O12" s="7">
        <v>0</v>
      </c>
      <c r="P12" s="7">
        <v>2</v>
      </c>
      <c r="Q12" s="7">
        <v>3</v>
      </c>
      <c r="R12" s="7">
        <v>2</v>
      </c>
      <c r="S12" s="2"/>
      <c r="U12" s="96" t="s">
        <v>218</v>
      </c>
      <c r="V12" s="7">
        <v>1</v>
      </c>
      <c r="W12" s="7">
        <v>1</v>
      </c>
      <c r="X12" s="7">
        <v>0</v>
      </c>
      <c r="Y12" s="7">
        <v>0</v>
      </c>
      <c r="Z12" s="7">
        <v>1</v>
      </c>
      <c r="AA12" s="7">
        <v>1</v>
      </c>
      <c r="AB12" s="7">
        <v>3</v>
      </c>
      <c r="AC12" s="7">
        <v>0</v>
      </c>
      <c r="AD12" s="7">
        <v>2</v>
      </c>
      <c r="AE12" s="60">
        <v>2</v>
      </c>
      <c r="AF12" s="60">
        <v>1</v>
      </c>
      <c r="AG12" s="60">
        <v>1</v>
      </c>
      <c r="AH12" s="60">
        <v>0</v>
      </c>
      <c r="AI12" s="60">
        <v>2</v>
      </c>
      <c r="AJ12" s="266">
        <f t="shared" si="0"/>
        <v>30</v>
      </c>
      <c r="AK12" s="289">
        <v>1.090909090909091</v>
      </c>
      <c r="AL12" s="22"/>
      <c r="AM12" s="256"/>
      <c r="AO12" s="288"/>
    </row>
    <row r="13" spans="1:41" ht="15" customHeight="1">
      <c r="A13" s="2"/>
      <c r="C13" s="1" t="s">
        <v>18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1</v>
      </c>
      <c r="M13" s="7">
        <v>2</v>
      </c>
      <c r="N13" s="7">
        <v>2</v>
      </c>
      <c r="O13" s="7">
        <v>2</v>
      </c>
      <c r="P13" s="7">
        <v>0</v>
      </c>
      <c r="Q13" s="7">
        <v>1</v>
      </c>
      <c r="R13" s="7">
        <v>0</v>
      </c>
      <c r="S13" s="2"/>
      <c r="U13" s="1" t="s">
        <v>18</v>
      </c>
      <c r="V13" s="7">
        <v>0</v>
      </c>
      <c r="W13" s="7">
        <v>0</v>
      </c>
      <c r="X13" s="7">
        <v>2</v>
      </c>
      <c r="Y13" s="7">
        <v>0</v>
      </c>
      <c r="Z13" s="7">
        <v>0</v>
      </c>
      <c r="AA13" s="7">
        <v>1</v>
      </c>
      <c r="AB13" s="7">
        <v>0</v>
      </c>
      <c r="AC13" s="7">
        <v>0</v>
      </c>
      <c r="AD13" s="7">
        <v>0</v>
      </c>
      <c r="AE13" s="60">
        <v>0</v>
      </c>
      <c r="AF13" s="60">
        <v>1</v>
      </c>
      <c r="AG13" s="60">
        <v>1</v>
      </c>
      <c r="AH13" s="60">
        <v>0</v>
      </c>
      <c r="AI13" s="60">
        <v>0</v>
      </c>
      <c r="AJ13" s="266">
        <f t="shared" si="0"/>
        <v>13</v>
      </c>
      <c r="AK13" s="289">
        <v>0.4727272727272728</v>
      </c>
      <c r="AL13" s="22"/>
      <c r="AM13" s="256"/>
      <c r="AO13" s="288"/>
    </row>
    <row r="14" spans="1:41" ht="15" customHeight="1">
      <c r="A14" s="2"/>
      <c r="C14" s="1" t="s">
        <v>129</v>
      </c>
      <c r="D14" s="7">
        <v>0</v>
      </c>
      <c r="E14" s="7">
        <v>0</v>
      </c>
      <c r="F14" s="7">
        <v>1</v>
      </c>
      <c r="G14" s="7">
        <v>0</v>
      </c>
      <c r="H14" s="7">
        <v>0</v>
      </c>
      <c r="I14" s="7">
        <v>1</v>
      </c>
      <c r="J14" s="7">
        <v>0</v>
      </c>
      <c r="K14" s="7">
        <v>1</v>
      </c>
      <c r="L14" s="7">
        <v>0</v>
      </c>
      <c r="M14" s="7">
        <v>2</v>
      </c>
      <c r="N14" s="7">
        <v>3</v>
      </c>
      <c r="O14" s="7">
        <v>2</v>
      </c>
      <c r="P14" s="7">
        <v>5</v>
      </c>
      <c r="Q14" s="7">
        <v>1</v>
      </c>
      <c r="R14" s="7">
        <v>3</v>
      </c>
      <c r="S14" s="2"/>
      <c r="U14" s="1" t="s">
        <v>129</v>
      </c>
      <c r="V14" s="7">
        <v>3</v>
      </c>
      <c r="W14" s="7">
        <v>2</v>
      </c>
      <c r="X14" s="7">
        <v>1</v>
      </c>
      <c r="Y14" s="7">
        <v>1</v>
      </c>
      <c r="Z14" s="7">
        <v>6</v>
      </c>
      <c r="AA14" s="7">
        <v>2</v>
      </c>
      <c r="AB14" s="7">
        <v>11</v>
      </c>
      <c r="AC14" s="7">
        <v>6</v>
      </c>
      <c r="AD14" s="7">
        <v>5</v>
      </c>
      <c r="AE14" s="60">
        <v>8</v>
      </c>
      <c r="AF14" s="60">
        <v>5</v>
      </c>
      <c r="AG14" s="60">
        <v>4</v>
      </c>
      <c r="AH14" s="60">
        <v>2</v>
      </c>
      <c r="AI14" s="60">
        <v>3</v>
      </c>
      <c r="AJ14" s="266">
        <f t="shared" si="0"/>
        <v>78</v>
      </c>
      <c r="AK14" s="289">
        <v>2.8363636363636364</v>
      </c>
      <c r="AL14" s="22"/>
      <c r="AM14" s="256"/>
      <c r="AO14" s="288"/>
    </row>
    <row r="15" spans="1:41" ht="15" customHeight="1">
      <c r="A15" s="2"/>
      <c r="C15" s="24" t="s">
        <v>8</v>
      </c>
      <c r="D15" s="16">
        <v>0</v>
      </c>
      <c r="E15" s="16">
        <v>0</v>
      </c>
      <c r="F15" s="16">
        <v>0</v>
      </c>
      <c r="G15" s="16">
        <v>0</v>
      </c>
      <c r="H15" s="16">
        <v>2</v>
      </c>
      <c r="I15" s="16">
        <v>9</v>
      </c>
      <c r="J15" s="16">
        <v>54</v>
      </c>
      <c r="K15" s="16">
        <v>144</v>
      </c>
      <c r="L15" s="16">
        <v>68</v>
      </c>
      <c r="M15" s="16">
        <v>55</v>
      </c>
      <c r="N15" s="16">
        <v>41</v>
      </c>
      <c r="O15" s="16">
        <v>63</v>
      </c>
      <c r="P15" s="16">
        <v>48</v>
      </c>
      <c r="Q15" s="16">
        <v>54</v>
      </c>
      <c r="R15" s="16">
        <v>48</v>
      </c>
      <c r="S15" s="2"/>
      <c r="U15" s="24" t="s">
        <v>8</v>
      </c>
      <c r="V15" s="16">
        <v>33</v>
      </c>
      <c r="W15" s="16">
        <v>31</v>
      </c>
      <c r="X15" s="16">
        <v>23</v>
      </c>
      <c r="Y15" s="16">
        <v>20</v>
      </c>
      <c r="Z15" s="16">
        <v>33</v>
      </c>
      <c r="AA15" s="16">
        <v>30</v>
      </c>
      <c r="AB15" s="16">
        <v>19</v>
      </c>
      <c r="AC15" s="16">
        <v>31</v>
      </c>
      <c r="AD15" s="16">
        <v>19</v>
      </c>
      <c r="AE15" s="69">
        <v>14</v>
      </c>
      <c r="AF15" s="69">
        <v>15</v>
      </c>
      <c r="AG15" s="69">
        <v>26</v>
      </c>
      <c r="AH15" s="69">
        <v>13</v>
      </c>
      <c r="AI15" s="69">
        <v>26</v>
      </c>
      <c r="AJ15" s="252">
        <f t="shared" si="0"/>
        <v>919</v>
      </c>
      <c r="AK15" s="290">
        <v>33.41818181818182</v>
      </c>
      <c r="AL15" s="22"/>
      <c r="AM15" s="256"/>
      <c r="AO15" s="288"/>
    </row>
    <row r="16" spans="1:41" ht="15" customHeight="1">
      <c r="A16" s="6"/>
      <c r="B16" s="8"/>
      <c r="C16" s="41" t="s">
        <v>16</v>
      </c>
      <c r="D16" s="38">
        <v>0</v>
      </c>
      <c r="E16" s="38">
        <v>0</v>
      </c>
      <c r="F16" s="38">
        <v>10</v>
      </c>
      <c r="G16" s="38">
        <v>4</v>
      </c>
      <c r="H16" s="38">
        <v>27</v>
      </c>
      <c r="I16" s="38">
        <v>29</v>
      </c>
      <c r="J16" s="38">
        <v>131</v>
      </c>
      <c r="K16" s="38">
        <v>318</v>
      </c>
      <c r="L16" s="38">
        <v>153</v>
      </c>
      <c r="M16" s="38">
        <v>132</v>
      </c>
      <c r="N16" s="38">
        <v>111</v>
      </c>
      <c r="O16" s="38">
        <v>146</v>
      </c>
      <c r="P16" s="38">
        <v>129</v>
      </c>
      <c r="Q16" s="38">
        <v>125</v>
      </c>
      <c r="R16" s="38">
        <v>106</v>
      </c>
      <c r="S16" s="6"/>
      <c r="T16" s="8"/>
      <c r="U16" s="41" t="s">
        <v>16</v>
      </c>
      <c r="V16" s="38">
        <v>94</v>
      </c>
      <c r="W16" s="38">
        <v>96</v>
      </c>
      <c r="X16" s="38">
        <v>93</v>
      </c>
      <c r="Y16" s="38">
        <v>83</v>
      </c>
      <c r="Z16" s="38">
        <v>100</v>
      </c>
      <c r="AA16" s="38">
        <v>91</v>
      </c>
      <c r="AB16" s="38">
        <v>116</v>
      </c>
      <c r="AC16" s="38">
        <v>113</v>
      </c>
      <c r="AD16" s="38">
        <v>93</v>
      </c>
      <c r="AE16" s="38">
        <v>89</v>
      </c>
      <c r="AF16" s="38">
        <v>78</v>
      </c>
      <c r="AG16" s="38">
        <f>SUM(AG10:AG15)</f>
        <v>91</v>
      </c>
      <c r="AH16" s="38">
        <f>SUM(AH10:AH15)</f>
        <v>82</v>
      </c>
      <c r="AI16" s="38">
        <f>SUM(AI10:AI15)</f>
        <v>110</v>
      </c>
      <c r="AJ16" s="254">
        <f t="shared" si="0"/>
        <v>2750</v>
      </c>
      <c r="AK16" s="38">
        <v>100</v>
      </c>
      <c r="AL16" s="22"/>
      <c r="AM16" s="256"/>
      <c r="AN16" s="22"/>
      <c r="AO16" s="288"/>
    </row>
    <row r="17" spans="1:41" ht="15" customHeight="1">
      <c r="A17" s="6"/>
      <c r="B17" s="6" t="s">
        <v>16</v>
      </c>
      <c r="C17" s="1" t="s">
        <v>71</v>
      </c>
      <c r="D17" s="26">
        <v>0</v>
      </c>
      <c r="E17" s="26">
        <v>0</v>
      </c>
      <c r="F17" s="26">
        <v>21</v>
      </c>
      <c r="G17" s="26">
        <v>6</v>
      </c>
      <c r="H17" s="26">
        <v>36</v>
      </c>
      <c r="I17" s="26">
        <v>26</v>
      </c>
      <c r="J17" s="26">
        <v>114</v>
      </c>
      <c r="K17" s="26">
        <v>232</v>
      </c>
      <c r="L17" s="26">
        <v>136</v>
      </c>
      <c r="M17" s="26">
        <v>148</v>
      </c>
      <c r="N17" s="26">
        <v>147</v>
      </c>
      <c r="O17" s="26">
        <v>169</v>
      </c>
      <c r="P17" s="26">
        <v>186</v>
      </c>
      <c r="Q17" s="26">
        <v>179</v>
      </c>
      <c r="R17" s="26">
        <v>207</v>
      </c>
      <c r="S17" s="6"/>
      <c r="T17" s="6" t="s">
        <v>16</v>
      </c>
      <c r="U17" s="1" t="s">
        <v>71</v>
      </c>
      <c r="V17" s="26">
        <v>169</v>
      </c>
      <c r="W17" s="26">
        <v>213</v>
      </c>
      <c r="X17" s="26">
        <v>203</v>
      </c>
      <c r="Y17" s="26">
        <v>178</v>
      </c>
      <c r="Z17" s="26">
        <v>200</v>
      </c>
      <c r="AA17" s="26">
        <v>203</v>
      </c>
      <c r="AB17" s="26">
        <v>223</v>
      </c>
      <c r="AC17" s="26">
        <v>221</v>
      </c>
      <c r="AD17" s="26">
        <v>220</v>
      </c>
      <c r="AE17" s="204">
        <v>210</v>
      </c>
      <c r="AF17" s="204">
        <v>195</v>
      </c>
      <c r="AG17" s="204">
        <f aca="true" t="shared" si="1" ref="AG17:AH22">SUM(AG3,AG10)</f>
        <v>206</v>
      </c>
      <c r="AH17" s="204">
        <f t="shared" si="1"/>
        <v>180</v>
      </c>
      <c r="AI17" s="204">
        <f aca="true" t="shared" si="2" ref="AI17:AI22">SUM(AI3,AI10)</f>
        <v>194</v>
      </c>
      <c r="AJ17" s="253">
        <f t="shared" si="0"/>
        <v>4422</v>
      </c>
      <c r="AK17" s="289">
        <v>27.966101694915253</v>
      </c>
      <c r="AL17" s="22"/>
      <c r="AM17" s="256"/>
      <c r="AO17" s="288"/>
    </row>
    <row r="18" spans="1:41" ht="15" customHeight="1">
      <c r="A18" s="6"/>
      <c r="B18" s="6"/>
      <c r="C18" s="1" t="s">
        <v>139</v>
      </c>
      <c r="D18" s="26">
        <v>0</v>
      </c>
      <c r="E18" s="26">
        <v>0</v>
      </c>
      <c r="F18" s="26">
        <v>25</v>
      </c>
      <c r="G18" s="26">
        <v>12</v>
      </c>
      <c r="H18" s="26">
        <v>35</v>
      </c>
      <c r="I18" s="26">
        <v>20</v>
      </c>
      <c r="J18" s="26">
        <v>25</v>
      </c>
      <c r="K18" s="26">
        <v>44</v>
      </c>
      <c r="L18" s="26">
        <v>45</v>
      </c>
      <c r="M18" s="26">
        <v>77</v>
      </c>
      <c r="N18" s="26">
        <v>68</v>
      </c>
      <c r="O18" s="26">
        <v>102</v>
      </c>
      <c r="P18" s="26">
        <v>121</v>
      </c>
      <c r="Q18" s="26">
        <v>134</v>
      </c>
      <c r="R18" s="26">
        <v>201</v>
      </c>
      <c r="S18" s="6"/>
      <c r="T18" s="6"/>
      <c r="U18" s="1" t="s">
        <v>139</v>
      </c>
      <c r="V18" s="26">
        <v>218</v>
      </c>
      <c r="W18" s="26">
        <v>314</v>
      </c>
      <c r="X18" s="26">
        <v>329</v>
      </c>
      <c r="Y18" s="26">
        <v>356</v>
      </c>
      <c r="Z18" s="26">
        <v>468</v>
      </c>
      <c r="AA18" s="26">
        <v>529</v>
      </c>
      <c r="AB18" s="26">
        <v>604</v>
      </c>
      <c r="AC18" s="26">
        <v>729</v>
      </c>
      <c r="AD18" s="26">
        <v>779</v>
      </c>
      <c r="AE18" s="204">
        <v>694</v>
      </c>
      <c r="AF18" s="204">
        <v>744</v>
      </c>
      <c r="AG18" s="204">
        <f t="shared" si="1"/>
        <v>722</v>
      </c>
      <c r="AH18" s="204">
        <f t="shared" si="1"/>
        <v>724</v>
      </c>
      <c r="AI18" s="204">
        <f t="shared" si="2"/>
        <v>780</v>
      </c>
      <c r="AJ18" s="253">
        <f t="shared" si="0"/>
        <v>8899</v>
      </c>
      <c r="AK18" s="289">
        <v>56.28004047558816</v>
      </c>
      <c r="AL18" s="22"/>
      <c r="AM18" s="256"/>
      <c r="AO18" s="288"/>
    </row>
    <row r="19" spans="1:41" ht="15" customHeight="1">
      <c r="A19" s="6"/>
      <c r="B19" s="6"/>
      <c r="C19" s="96" t="s">
        <v>218</v>
      </c>
      <c r="D19" s="26">
        <v>0</v>
      </c>
      <c r="E19" s="26">
        <v>0</v>
      </c>
      <c r="F19" s="26">
        <v>0</v>
      </c>
      <c r="G19" s="26">
        <v>0</v>
      </c>
      <c r="H19" s="26">
        <v>1</v>
      </c>
      <c r="I19" s="26">
        <v>1</v>
      </c>
      <c r="J19" s="26">
        <v>3</v>
      </c>
      <c r="K19" s="26">
        <v>3</v>
      </c>
      <c r="L19" s="26">
        <v>1</v>
      </c>
      <c r="M19" s="26">
        <v>1</v>
      </c>
      <c r="N19" s="26">
        <v>1</v>
      </c>
      <c r="O19" s="26">
        <v>1</v>
      </c>
      <c r="P19" s="26">
        <v>2</v>
      </c>
      <c r="Q19" s="26">
        <v>5</v>
      </c>
      <c r="R19" s="26">
        <v>3</v>
      </c>
      <c r="S19" s="6"/>
      <c r="T19" s="6"/>
      <c r="U19" s="96" t="s">
        <v>218</v>
      </c>
      <c r="V19" s="26">
        <v>1</v>
      </c>
      <c r="W19" s="26">
        <v>3</v>
      </c>
      <c r="X19" s="26">
        <v>1</v>
      </c>
      <c r="Y19" s="26">
        <v>4</v>
      </c>
      <c r="Z19" s="26">
        <v>3</v>
      </c>
      <c r="AA19" s="26">
        <v>3</v>
      </c>
      <c r="AB19" s="26">
        <v>4</v>
      </c>
      <c r="AC19" s="26">
        <v>3</v>
      </c>
      <c r="AD19" s="26">
        <v>5</v>
      </c>
      <c r="AE19" s="204">
        <v>5</v>
      </c>
      <c r="AF19" s="204">
        <v>3</v>
      </c>
      <c r="AG19" s="204">
        <f t="shared" si="1"/>
        <v>4</v>
      </c>
      <c r="AH19" s="204">
        <f t="shared" si="1"/>
        <v>5</v>
      </c>
      <c r="AI19" s="204">
        <f t="shared" si="2"/>
        <v>2</v>
      </c>
      <c r="AJ19" s="253">
        <f t="shared" si="0"/>
        <v>68</v>
      </c>
      <c r="AK19" s="289">
        <v>0.4300531242094612</v>
      </c>
      <c r="AL19" s="22"/>
      <c r="AM19" s="256"/>
      <c r="AO19" s="288"/>
    </row>
    <row r="20" spans="1:41" ht="15" customHeight="1">
      <c r="A20" s="6"/>
      <c r="B20" s="6"/>
      <c r="C20" s="1" t="s">
        <v>18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2</v>
      </c>
      <c r="J20" s="26">
        <v>0</v>
      </c>
      <c r="K20" s="26">
        <v>1</v>
      </c>
      <c r="L20" s="26">
        <v>1</v>
      </c>
      <c r="M20" s="26">
        <v>2</v>
      </c>
      <c r="N20" s="26">
        <v>3</v>
      </c>
      <c r="O20" s="26">
        <v>8</v>
      </c>
      <c r="P20" s="26">
        <v>2</v>
      </c>
      <c r="Q20" s="26">
        <v>1</v>
      </c>
      <c r="R20" s="26">
        <v>2</v>
      </c>
      <c r="S20" s="6"/>
      <c r="T20" s="6"/>
      <c r="U20" s="1" t="s">
        <v>18</v>
      </c>
      <c r="V20" s="26">
        <v>3</v>
      </c>
      <c r="W20" s="26">
        <v>1</v>
      </c>
      <c r="X20" s="26">
        <v>3</v>
      </c>
      <c r="Y20" s="26">
        <v>0</v>
      </c>
      <c r="Z20" s="26">
        <v>1</v>
      </c>
      <c r="AA20" s="26">
        <v>1</v>
      </c>
      <c r="AB20" s="26">
        <v>1</v>
      </c>
      <c r="AC20" s="26">
        <v>0</v>
      </c>
      <c r="AD20" s="26">
        <v>0</v>
      </c>
      <c r="AE20" s="204">
        <v>0</v>
      </c>
      <c r="AF20" s="204">
        <v>3</v>
      </c>
      <c r="AG20" s="204">
        <f t="shared" si="1"/>
        <v>1</v>
      </c>
      <c r="AH20" s="204">
        <f t="shared" si="1"/>
        <v>0</v>
      </c>
      <c r="AI20" s="204">
        <f t="shared" si="2"/>
        <v>1</v>
      </c>
      <c r="AJ20" s="253">
        <f t="shared" si="0"/>
        <v>37</v>
      </c>
      <c r="AK20" s="289">
        <v>0.23399949405514797</v>
      </c>
      <c r="AL20" s="22"/>
      <c r="AM20" s="256"/>
      <c r="AO20" s="288"/>
    </row>
    <row r="21" spans="1:41" ht="15" customHeight="1">
      <c r="A21" s="6"/>
      <c r="B21" s="6"/>
      <c r="C21" s="1" t="s">
        <v>129</v>
      </c>
      <c r="D21" s="26">
        <v>0</v>
      </c>
      <c r="E21" s="26">
        <v>0</v>
      </c>
      <c r="F21" s="26">
        <v>7</v>
      </c>
      <c r="G21" s="26">
        <v>5</v>
      </c>
      <c r="H21" s="26">
        <v>5</v>
      </c>
      <c r="I21" s="26">
        <v>4</v>
      </c>
      <c r="J21" s="26">
        <v>1</v>
      </c>
      <c r="K21" s="26">
        <v>6</v>
      </c>
      <c r="L21" s="26">
        <v>4</v>
      </c>
      <c r="M21" s="26">
        <v>2</v>
      </c>
      <c r="N21" s="26">
        <v>3</v>
      </c>
      <c r="O21" s="26">
        <v>4</v>
      </c>
      <c r="P21" s="26">
        <v>8</v>
      </c>
      <c r="Q21" s="26">
        <v>2</v>
      </c>
      <c r="R21" s="26">
        <v>13</v>
      </c>
      <c r="S21" s="6"/>
      <c r="T21" s="6"/>
      <c r="U21" s="1" t="s">
        <v>129</v>
      </c>
      <c r="V21" s="26">
        <v>10</v>
      </c>
      <c r="W21" s="26">
        <v>12</v>
      </c>
      <c r="X21" s="26">
        <v>5</v>
      </c>
      <c r="Y21" s="26">
        <v>18</v>
      </c>
      <c r="Z21" s="26">
        <v>20</v>
      </c>
      <c r="AA21" s="26">
        <v>11</v>
      </c>
      <c r="AB21" s="26">
        <v>40</v>
      </c>
      <c r="AC21" s="26">
        <v>25</v>
      </c>
      <c r="AD21" s="26">
        <v>29</v>
      </c>
      <c r="AE21" s="204">
        <v>34</v>
      </c>
      <c r="AF21" s="204">
        <v>38</v>
      </c>
      <c r="AG21" s="204">
        <f t="shared" si="1"/>
        <v>32</v>
      </c>
      <c r="AH21" s="204">
        <f t="shared" si="1"/>
        <v>18</v>
      </c>
      <c r="AI21" s="204">
        <f t="shared" si="2"/>
        <v>23</v>
      </c>
      <c r="AJ21" s="253">
        <f t="shared" si="0"/>
        <v>379</v>
      </c>
      <c r="AK21" s="289">
        <v>2.396913736402732</v>
      </c>
      <c r="AL21" s="22"/>
      <c r="AM21" s="256"/>
      <c r="AO21" s="288"/>
    </row>
    <row r="22" spans="1:41" ht="15" customHeight="1">
      <c r="A22" s="6"/>
      <c r="B22" s="6"/>
      <c r="C22" s="24" t="s">
        <v>8</v>
      </c>
      <c r="D22" s="42">
        <v>0</v>
      </c>
      <c r="E22" s="42">
        <v>0</v>
      </c>
      <c r="F22" s="42">
        <v>2</v>
      </c>
      <c r="G22" s="42">
        <v>0</v>
      </c>
      <c r="H22" s="42">
        <v>3</v>
      </c>
      <c r="I22" s="42">
        <v>13</v>
      </c>
      <c r="J22" s="42">
        <v>57</v>
      </c>
      <c r="K22" s="42">
        <v>156</v>
      </c>
      <c r="L22" s="42">
        <v>90</v>
      </c>
      <c r="M22" s="42">
        <v>68</v>
      </c>
      <c r="N22" s="42">
        <v>55</v>
      </c>
      <c r="O22" s="42">
        <v>92</v>
      </c>
      <c r="P22" s="42">
        <v>78</v>
      </c>
      <c r="Q22" s="42">
        <v>101</v>
      </c>
      <c r="R22" s="42">
        <v>104</v>
      </c>
      <c r="S22" s="6"/>
      <c r="T22" s="6"/>
      <c r="U22" s="24" t="s">
        <v>8</v>
      </c>
      <c r="V22" s="42">
        <v>61</v>
      </c>
      <c r="W22" s="42">
        <v>78</v>
      </c>
      <c r="X22" s="42">
        <v>73</v>
      </c>
      <c r="Y22" s="42">
        <v>84</v>
      </c>
      <c r="Z22" s="42">
        <v>88</v>
      </c>
      <c r="AA22" s="42">
        <v>85</v>
      </c>
      <c r="AB22" s="42">
        <v>80</v>
      </c>
      <c r="AC22" s="42">
        <v>104</v>
      </c>
      <c r="AD22" s="42">
        <v>93</v>
      </c>
      <c r="AE22" s="205">
        <v>78</v>
      </c>
      <c r="AF22" s="205">
        <v>92</v>
      </c>
      <c r="AG22" s="205">
        <f t="shared" si="1"/>
        <v>91</v>
      </c>
      <c r="AH22" s="205">
        <f t="shared" si="1"/>
        <v>75</v>
      </c>
      <c r="AI22" s="205">
        <f t="shared" si="2"/>
        <v>106</v>
      </c>
      <c r="AJ22" s="252">
        <f t="shared" si="0"/>
        <v>2007</v>
      </c>
      <c r="AK22" s="290">
        <v>12.692891474829244</v>
      </c>
      <c r="AL22" s="22"/>
      <c r="AM22" s="256"/>
      <c r="AO22" s="288"/>
    </row>
    <row r="23" spans="1:41" ht="15" customHeight="1" thickBot="1">
      <c r="A23" s="9"/>
      <c r="B23" s="9"/>
      <c r="C23" s="43" t="s">
        <v>16</v>
      </c>
      <c r="D23" s="14">
        <v>0</v>
      </c>
      <c r="E23" s="14">
        <v>0</v>
      </c>
      <c r="F23" s="14">
        <v>55</v>
      </c>
      <c r="G23" s="14">
        <v>23</v>
      </c>
      <c r="H23" s="14">
        <v>80</v>
      </c>
      <c r="I23" s="14">
        <v>66</v>
      </c>
      <c r="J23" s="14">
        <v>200</v>
      </c>
      <c r="K23" s="14">
        <v>442</v>
      </c>
      <c r="L23" s="14">
        <v>277</v>
      </c>
      <c r="M23" s="14">
        <v>298</v>
      </c>
      <c r="N23" s="14">
        <v>277</v>
      </c>
      <c r="O23" s="14">
        <v>376</v>
      </c>
      <c r="P23" s="14">
        <v>397</v>
      </c>
      <c r="Q23" s="14">
        <v>422</v>
      </c>
      <c r="R23" s="14">
        <v>530</v>
      </c>
      <c r="S23" s="9"/>
      <c r="T23" s="9"/>
      <c r="U23" s="43" t="s">
        <v>16</v>
      </c>
      <c r="V23" s="14">
        <v>462</v>
      </c>
      <c r="W23" s="14">
        <v>621</v>
      </c>
      <c r="X23" s="14">
        <v>614</v>
      </c>
      <c r="Y23" s="14">
        <v>640</v>
      </c>
      <c r="Z23" s="14">
        <v>780</v>
      </c>
      <c r="AA23" s="14">
        <v>832</v>
      </c>
      <c r="AB23" s="14">
        <v>952</v>
      </c>
      <c r="AC23" s="14">
        <v>1082</v>
      </c>
      <c r="AD23" s="14">
        <v>1126</v>
      </c>
      <c r="AE23" s="14">
        <v>1021</v>
      </c>
      <c r="AF23" s="14">
        <v>1075</v>
      </c>
      <c r="AG23" s="14">
        <f>SUM(AG17:AG22)</f>
        <v>1056</v>
      </c>
      <c r="AH23" s="14">
        <f>SUM(AH17:AH22)</f>
        <v>1002</v>
      </c>
      <c r="AI23" s="14">
        <f>SUM(AI17:AI22)</f>
        <v>1106</v>
      </c>
      <c r="AJ23" s="255">
        <f t="shared" si="0"/>
        <v>15812</v>
      </c>
      <c r="AK23" s="14">
        <v>100</v>
      </c>
      <c r="AL23" s="22"/>
      <c r="AM23" s="256"/>
      <c r="AN23" s="22"/>
      <c r="AO23" s="288"/>
    </row>
    <row r="24" spans="1:41" ht="15" customHeight="1">
      <c r="A24" s="2" t="s">
        <v>90</v>
      </c>
      <c r="B24" s="2" t="s">
        <v>74</v>
      </c>
      <c r="C24" s="1" t="s">
        <v>71</v>
      </c>
      <c r="D24" s="40">
        <v>0</v>
      </c>
      <c r="E24" s="40">
        <v>0</v>
      </c>
      <c r="F24" s="40">
        <v>3</v>
      </c>
      <c r="G24" s="40">
        <v>4</v>
      </c>
      <c r="H24" s="40">
        <v>4</v>
      </c>
      <c r="I24" s="40">
        <v>6</v>
      </c>
      <c r="J24" s="40">
        <v>8</v>
      </c>
      <c r="K24" s="40">
        <v>18</v>
      </c>
      <c r="L24" s="40">
        <v>22</v>
      </c>
      <c r="M24" s="40">
        <v>34</v>
      </c>
      <c r="N24" s="40">
        <v>59</v>
      </c>
      <c r="O24" s="40">
        <v>85</v>
      </c>
      <c r="P24" s="40">
        <v>97</v>
      </c>
      <c r="Q24" s="40">
        <v>85</v>
      </c>
      <c r="R24" s="40">
        <v>121</v>
      </c>
      <c r="S24" s="2" t="s">
        <v>90</v>
      </c>
      <c r="T24" s="2" t="s">
        <v>74</v>
      </c>
      <c r="U24" s="1" t="s">
        <v>71</v>
      </c>
      <c r="V24" s="40">
        <v>131</v>
      </c>
      <c r="W24" s="40">
        <v>107</v>
      </c>
      <c r="X24" s="40">
        <v>109</v>
      </c>
      <c r="Y24" s="40">
        <v>104</v>
      </c>
      <c r="Z24" s="40">
        <v>113</v>
      </c>
      <c r="AA24" s="40">
        <v>104</v>
      </c>
      <c r="AB24" s="40">
        <v>123</v>
      </c>
      <c r="AC24" s="40">
        <v>122</v>
      </c>
      <c r="AD24" s="40">
        <v>120</v>
      </c>
      <c r="AE24" s="203">
        <v>120</v>
      </c>
      <c r="AF24" s="60">
        <v>115</v>
      </c>
      <c r="AG24" s="60">
        <v>104</v>
      </c>
      <c r="AH24" s="60">
        <v>98</v>
      </c>
      <c r="AI24" s="60">
        <v>110</v>
      </c>
      <c r="AJ24" s="266">
        <f t="shared" si="0"/>
        <v>2126</v>
      </c>
      <c r="AK24" s="289">
        <v>35.362608117099136</v>
      </c>
      <c r="AL24" s="22"/>
      <c r="AM24" s="256"/>
      <c r="AO24" s="288"/>
    </row>
    <row r="25" spans="1:41" ht="15" customHeight="1">
      <c r="A25" s="1"/>
      <c r="C25" s="1" t="s">
        <v>139</v>
      </c>
      <c r="D25" s="7">
        <v>5</v>
      </c>
      <c r="E25" s="7">
        <v>2</v>
      </c>
      <c r="F25" s="7">
        <v>5</v>
      </c>
      <c r="G25" s="7">
        <v>5</v>
      </c>
      <c r="H25" s="7">
        <v>9</v>
      </c>
      <c r="I25" s="7">
        <v>6</v>
      </c>
      <c r="J25" s="7">
        <v>12</v>
      </c>
      <c r="K25" s="7">
        <v>12</v>
      </c>
      <c r="L25" s="7">
        <v>14</v>
      </c>
      <c r="M25" s="7">
        <v>40</v>
      </c>
      <c r="N25" s="7">
        <v>38</v>
      </c>
      <c r="O25" s="7">
        <v>45</v>
      </c>
      <c r="P25" s="7">
        <v>33</v>
      </c>
      <c r="Q25" s="7">
        <v>44</v>
      </c>
      <c r="R25" s="7">
        <v>53</v>
      </c>
      <c r="S25" s="1"/>
      <c r="U25" s="1" t="s">
        <v>139</v>
      </c>
      <c r="V25" s="7">
        <v>66</v>
      </c>
      <c r="W25" s="7">
        <v>84</v>
      </c>
      <c r="X25" s="7">
        <v>81</v>
      </c>
      <c r="Y25" s="7">
        <v>91</v>
      </c>
      <c r="Z25" s="7">
        <v>126</v>
      </c>
      <c r="AA25" s="7">
        <v>129</v>
      </c>
      <c r="AB25" s="7">
        <v>156</v>
      </c>
      <c r="AC25" s="7">
        <v>152</v>
      </c>
      <c r="AD25" s="7">
        <v>182</v>
      </c>
      <c r="AE25" s="60">
        <v>205</v>
      </c>
      <c r="AF25" s="60">
        <v>224</v>
      </c>
      <c r="AG25" s="60">
        <v>256</v>
      </c>
      <c r="AH25" s="60">
        <v>232</v>
      </c>
      <c r="AI25" s="60">
        <v>263</v>
      </c>
      <c r="AJ25" s="266">
        <f t="shared" si="0"/>
        <v>2570</v>
      </c>
      <c r="AK25" s="289">
        <v>42.7478376580173</v>
      </c>
      <c r="AL25" s="22"/>
      <c r="AM25" s="256"/>
      <c r="AO25" s="288"/>
    </row>
    <row r="26" spans="1:41" ht="15" customHeight="1">
      <c r="A26" s="1"/>
      <c r="C26" s="96" t="s">
        <v>218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1</v>
      </c>
      <c r="J26" s="7">
        <v>0</v>
      </c>
      <c r="K26" s="7">
        <v>0</v>
      </c>
      <c r="L26" s="7">
        <v>0</v>
      </c>
      <c r="M26" s="7">
        <v>0</v>
      </c>
      <c r="N26" s="7">
        <v>1</v>
      </c>
      <c r="O26" s="7">
        <v>2</v>
      </c>
      <c r="P26" s="7">
        <v>0</v>
      </c>
      <c r="Q26" s="7">
        <v>0</v>
      </c>
      <c r="R26" s="7">
        <v>0</v>
      </c>
      <c r="S26" s="1"/>
      <c r="U26" s="96" t="s">
        <v>218</v>
      </c>
      <c r="V26" s="7">
        <v>1</v>
      </c>
      <c r="W26" s="7">
        <v>0</v>
      </c>
      <c r="X26" s="7">
        <v>1</v>
      </c>
      <c r="Y26" s="7">
        <v>2</v>
      </c>
      <c r="Z26" s="7">
        <v>0</v>
      </c>
      <c r="AA26" s="7">
        <v>3</v>
      </c>
      <c r="AB26" s="7">
        <v>2</v>
      </c>
      <c r="AC26" s="7">
        <v>2</v>
      </c>
      <c r="AD26" s="7">
        <v>3</v>
      </c>
      <c r="AE26" s="60">
        <v>3</v>
      </c>
      <c r="AF26" s="60">
        <v>2</v>
      </c>
      <c r="AG26" s="60">
        <v>0</v>
      </c>
      <c r="AH26" s="60">
        <v>2</v>
      </c>
      <c r="AI26" s="60">
        <v>0</v>
      </c>
      <c r="AJ26" s="266">
        <f t="shared" si="0"/>
        <v>25</v>
      </c>
      <c r="AK26" s="289">
        <v>0.41583499667332</v>
      </c>
      <c r="AL26" s="22"/>
      <c r="AM26" s="256"/>
      <c r="AO26" s="288"/>
    </row>
    <row r="27" spans="1:41" ht="15" customHeight="1">
      <c r="A27" s="1"/>
      <c r="C27" s="1" t="s">
        <v>18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1</v>
      </c>
      <c r="J27" s="7">
        <v>0</v>
      </c>
      <c r="K27" s="7">
        <v>0</v>
      </c>
      <c r="L27" s="7">
        <v>3</v>
      </c>
      <c r="M27" s="7">
        <v>1</v>
      </c>
      <c r="N27" s="7">
        <v>0</v>
      </c>
      <c r="O27" s="7">
        <v>1</v>
      </c>
      <c r="P27" s="7">
        <v>2</v>
      </c>
      <c r="Q27" s="7">
        <v>1</v>
      </c>
      <c r="R27" s="7">
        <v>1</v>
      </c>
      <c r="S27" s="1"/>
      <c r="U27" s="1" t="s">
        <v>18</v>
      </c>
      <c r="V27" s="7">
        <v>1</v>
      </c>
      <c r="W27" s="7">
        <v>0</v>
      </c>
      <c r="X27" s="7">
        <v>0</v>
      </c>
      <c r="Y27" s="7">
        <v>1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60">
        <v>0</v>
      </c>
      <c r="AF27" s="60">
        <v>0</v>
      </c>
      <c r="AG27" s="60">
        <v>0</v>
      </c>
      <c r="AH27" s="60">
        <v>0</v>
      </c>
      <c r="AI27" s="60">
        <v>0</v>
      </c>
      <c r="AJ27" s="266">
        <f t="shared" si="0"/>
        <v>12</v>
      </c>
      <c r="AK27" s="289">
        <v>0.19960079840319359</v>
      </c>
      <c r="AL27" s="22"/>
      <c r="AM27" s="256"/>
      <c r="AO27" s="288"/>
    </row>
    <row r="28" spans="1:41" ht="15" customHeight="1">
      <c r="A28" s="1"/>
      <c r="C28" s="1" t="s">
        <v>129</v>
      </c>
      <c r="D28" s="7">
        <v>0</v>
      </c>
      <c r="E28" s="7">
        <v>1</v>
      </c>
      <c r="F28" s="7">
        <v>1</v>
      </c>
      <c r="G28" s="7">
        <v>1</v>
      </c>
      <c r="H28" s="7">
        <v>2</v>
      </c>
      <c r="I28" s="7">
        <v>2</v>
      </c>
      <c r="J28" s="7">
        <v>0</v>
      </c>
      <c r="K28" s="7">
        <v>0</v>
      </c>
      <c r="L28" s="7">
        <v>2</v>
      </c>
      <c r="M28" s="7">
        <v>3</v>
      </c>
      <c r="N28" s="7">
        <v>0</v>
      </c>
      <c r="O28" s="7">
        <v>3</v>
      </c>
      <c r="P28" s="7">
        <v>2</v>
      </c>
      <c r="Q28" s="7">
        <v>2</v>
      </c>
      <c r="R28" s="7">
        <v>3</v>
      </c>
      <c r="S28" s="1"/>
      <c r="U28" s="1" t="s">
        <v>129</v>
      </c>
      <c r="V28" s="7">
        <v>7</v>
      </c>
      <c r="W28" s="7">
        <v>7</v>
      </c>
      <c r="X28" s="7">
        <v>8</v>
      </c>
      <c r="Y28" s="7">
        <v>8</v>
      </c>
      <c r="Z28" s="7">
        <v>11</v>
      </c>
      <c r="AA28" s="7">
        <v>8</v>
      </c>
      <c r="AB28" s="7">
        <v>14</v>
      </c>
      <c r="AC28" s="7">
        <v>25</v>
      </c>
      <c r="AD28" s="7">
        <v>10</v>
      </c>
      <c r="AE28" s="60">
        <v>14</v>
      </c>
      <c r="AF28" s="60">
        <v>15</v>
      </c>
      <c r="AG28" s="60">
        <v>14</v>
      </c>
      <c r="AH28" s="60">
        <v>6</v>
      </c>
      <c r="AI28" s="60">
        <v>12</v>
      </c>
      <c r="AJ28" s="266">
        <f t="shared" si="0"/>
        <v>181</v>
      </c>
      <c r="AK28" s="289">
        <v>3.0106453759148373</v>
      </c>
      <c r="AL28" s="22"/>
      <c r="AM28" s="256"/>
      <c r="AO28" s="288"/>
    </row>
    <row r="29" spans="1:41" ht="15" customHeight="1">
      <c r="A29" s="1"/>
      <c r="C29" s="24" t="s">
        <v>8</v>
      </c>
      <c r="D29" s="16">
        <v>0</v>
      </c>
      <c r="E29" s="16">
        <v>0</v>
      </c>
      <c r="F29" s="16">
        <v>0</v>
      </c>
      <c r="G29" s="16">
        <v>1</v>
      </c>
      <c r="H29" s="16">
        <v>2</v>
      </c>
      <c r="I29" s="16">
        <v>5</v>
      </c>
      <c r="J29" s="16">
        <v>4</v>
      </c>
      <c r="K29" s="16">
        <v>7</v>
      </c>
      <c r="L29" s="16">
        <v>17</v>
      </c>
      <c r="M29" s="16">
        <v>22</v>
      </c>
      <c r="N29" s="16">
        <v>21</v>
      </c>
      <c r="O29" s="16">
        <v>35</v>
      </c>
      <c r="P29" s="16">
        <v>48</v>
      </c>
      <c r="Q29" s="16">
        <v>36</v>
      </c>
      <c r="R29" s="16">
        <v>46</v>
      </c>
      <c r="S29" s="1"/>
      <c r="U29" s="24" t="s">
        <v>8</v>
      </c>
      <c r="V29" s="16">
        <v>54</v>
      </c>
      <c r="W29" s="16">
        <v>47</v>
      </c>
      <c r="X29" s="16">
        <v>53</v>
      </c>
      <c r="Y29" s="16">
        <v>65</v>
      </c>
      <c r="Z29" s="16">
        <v>59</v>
      </c>
      <c r="AA29" s="16">
        <v>58</v>
      </c>
      <c r="AB29" s="16">
        <v>60</v>
      </c>
      <c r="AC29" s="16">
        <v>64</v>
      </c>
      <c r="AD29" s="16">
        <v>63</v>
      </c>
      <c r="AE29" s="69">
        <v>59</v>
      </c>
      <c r="AF29" s="69">
        <v>80</v>
      </c>
      <c r="AG29" s="69">
        <v>61</v>
      </c>
      <c r="AH29" s="69">
        <v>67</v>
      </c>
      <c r="AI29" s="69">
        <v>64</v>
      </c>
      <c r="AJ29" s="252">
        <f t="shared" si="0"/>
        <v>1098</v>
      </c>
      <c r="AK29" s="290">
        <v>18.263473053892216</v>
      </c>
      <c r="AL29" s="22"/>
      <c r="AM29" s="256"/>
      <c r="AO29" s="288"/>
    </row>
    <row r="30" spans="1:41" ht="15" customHeight="1">
      <c r="A30" s="33"/>
      <c r="B30" s="8"/>
      <c r="C30" s="41" t="s">
        <v>16</v>
      </c>
      <c r="D30" s="38">
        <v>5</v>
      </c>
      <c r="E30" s="38">
        <v>3</v>
      </c>
      <c r="F30" s="38">
        <v>9</v>
      </c>
      <c r="G30" s="38">
        <v>11</v>
      </c>
      <c r="H30" s="38">
        <v>17</v>
      </c>
      <c r="I30" s="38">
        <v>21</v>
      </c>
      <c r="J30" s="38">
        <v>24</v>
      </c>
      <c r="K30" s="38">
        <v>37</v>
      </c>
      <c r="L30" s="38">
        <v>58</v>
      </c>
      <c r="M30" s="38">
        <v>100</v>
      </c>
      <c r="N30" s="38">
        <v>119</v>
      </c>
      <c r="O30" s="38">
        <v>171</v>
      </c>
      <c r="P30" s="38">
        <v>182</v>
      </c>
      <c r="Q30" s="38">
        <v>168</v>
      </c>
      <c r="R30" s="38">
        <v>224</v>
      </c>
      <c r="S30" s="33"/>
      <c r="T30" s="8"/>
      <c r="U30" s="41" t="s">
        <v>16</v>
      </c>
      <c r="V30" s="38">
        <v>260</v>
      </c>
      <c r="W30" s="38">
        <v>245</v>
      </c>
      <c r="X30" s="38">
        <v>252</v>
      </c>
      <c r="Y30" s="38">
        <v>271</v>
      </c>
      <c r="Z30" s="38">
        <v>309</v>
      </c>
      <c r="AA30" s="38">
        <v>302</v>
      </c>
      <c r="AB30" s="38">
        <v>355</v>
      </c>
      <c r="AC30" s="38">
        <v>365</v>
      </c>
      <c r="AD30" s="38">
        <v>378</v>
      </c>
      <c r="AE30" s="38">
        <v>401</v>
      </c>
      <c r="AF30" s="38">
        <v>436</v>
      </c>
      <c r="AG30" s="38">
        <f>SUM(AG24:AG29)</f>
        <v>435</v>
      </c>
      <c r="AH30" s="38">
        <f>SUM(AH24:AH29)</f>
        <v>405</v>
      </c>
      <c r="AI30" s="38">
        <f>SUM(AI24:AI29)</f>
        <v>449</v>
      </c>
      <c r="AJ30" s="254">
        <f t="shared" si="0"/>
        <v>6012</v>
      </c>
      <c r="AK30" s="38">
        <v>100</v>
      </c>
      <c r="AL30" s="22"/>
      <c r="AM30" s="256"/>
      <c r="AN30" s="22"/>
      <c r="AO30" s="288"/>
    </row>
    <row r="31" spans="1:41" ht="15" customHeight="1">
      <c r="A31" s="1"/>
      <c r="B31" s="2" t="s">
        <v>92</v>
      </c>
      <c r="C31" s="1" t="s">
        <v>71</v>
      </c>
      <c r="D31" s="17">
        <v>0</v>
      </c>
      <c r="E31" s="17">
        <v>0</v>
      </c>
      <c r="F31" s="17">
        <v>2</v>
      </c>
      <c r="G31" s="17">
        <v>2</v>
      </c>
      <c r="H31" s="17">
        <v>0</v>
      </c>
      <c r="I31" s="17">
        <v>2</v>
      </c>
      <c r="J31" s="17">
        <v>1</v>
      </c>
      <c r="K31" s="17">
        <v>3</v>
      </c>
      <c r="L31" s="17">
        <v>12</v>
      </c>
      <c r="M31" s="17">
        <v>12</v>
      </c>
      <c r="N31" s="17">
        <v>21</v>
      </c>
      <c r="O31" s="17">
        <v>33</v>
      </c>
      <c r="P31" s="17">
        <v>29</v>
      </c>
      <c r="Q31" s="17">
        <v>19</v>
      </c>
      <c r="R31" s="17">
        <v>44</v>
      </c>
      <c r="S31" s="1"/>
      <c r="T31" s="2" t="s">
        <v>92</v>
      </c>
      <c r="U31" s="1" t="s">
        <v>71</v>
      </c>
      <c r="V31" s="17">
        <v>31</v>
      </c>
      <c r="W31" s="17">
        <v>32</v>
      </c>
      <c r="X31" s="17">
        <v>24</v>
      </c>
      <c r="Y31" s="17">
        <v>27</v>
      </c>
      <c r="Z31" s="17">
        <v>22</v>
      </c>
      <c r="AA31" s="17">
        <v>30</v>
      </c>
      <c r="AB31" s="17">
        <v>17</v>
      </c>
      <c r="AC31" s="17">
        <v>32</v>
      </c>
      <c r="AD31" s="17">
        <v>27</v>
      </c>
      <c r="AE31" s="70">
        <v>12</v>
      </c>
      <c r="AF31" s="60">
        <v>12</v>
      </c>
      <c r="AG31" s="60">
        <v>20</v>
      </c>
      <c r="AH31" s="60">
        <v>16</v>
      </c>
      <c r="AI31" s="60">
        <v>6</v>
      </c>
      <c r="AJ31" s="266">
        <f t="shared" si="0"/>
        <v>488</v>
      </c>
      <c r="AK31" s="289">
        <v>40.973971452560875</v>
      </c>
      <c r="AL31" s="22"/>
      <c r="AM31" s="256"/>
      <c r="AO31" s="288"/>
    </row>
    <row r="32" spans="1:41" ht="15" customHeight="1">
      <c r="A32" s="1"/>
      <c r="C32" s="1" t="s">
        <v>139</v>
      </c>
      <c r="D32" s="7">
        <v>1</v>
      </c>
      <c r="E32" s="7">
        <v>2</v>
      </c>
      <c r="F32" s="7">
        <v>3</v>
      </c>
      <c r="G32" s="7">
        <v>1</v>
      </c>
      <c r="H32" s="7">
        <v>3</v>
      </c>
      <c r="I32" s="7">
        <v>4</v>
      </c>
      <c r="J32" s="7">
        <v>6</v>
      </c>
      <c r="K32" s="7">
        <v>2</v>
      </c>
      <c r="L32" s="7">
        <v>2</v>
      </c>
      <c r="M32" s="7">
        <v>5</v>
      </c>
      <c r="N32" s="7">
        <v>2</v>
      </c>
      <c r="O32" s="7">
        <v>4</v>
      </c>
      <c r="P32" s="7">
        <v>2</v>
      </c>
      <c r="Q32" s="7">
        <v>2</v>
      </c>
      <c r="R32" s="7">
        <v>2</v>
      </c>
      <c r="S32" s="1"/>
      <c r="U32" s="1" t="s">
        <v>139</v>
      </c>
      <c r="V32" s="7">
        <v>7</v>
      </c>
      <c r="W32" s="7">
        <v>7</v>
      </c>
      <c r="X32" s="7">
        <v>3</v>
      </c>
      <c r="Y32" s="7">
        <v>5</v>
      </c>
      <c r="Z32" s="7">
        <v>15</v>
      </c>
      <c r="AA32" s="7">
        <v>6</v>
      </c>
      <c r="AB32" s="7">
        <v>8</v>
      </c>
      <c r="AC32" s="7">
        <v>5</v>
      </c>
      <c r="AD32" s="7">
        <v>7</v>
      </c>
      <c r="AE32" s="60">
        <v>5</v>
      </c>
      <c r="AF32" s="60">
        <v>6</v>
      </c>
      <c r="AG32" s="60">
        <v>6</v>
      </c>
      <c r="AH32" s="60">
        <v>6</v>
      </c>
      <c r="AI32" s="60">
        <v>10</v>
      </c>
      <c r="AJ32" s="266">
        <f t="shared" si="0"/>
        <v>137</v>
      </c>
      <c r="AK32" s="289">
        <v>11.502938706968934</v>
      </c>
      <c r="AL32" s="22"/>
      <c r="AM32" s="256"/>
      <c r="AO32" s="288"/>
    </row>
    <row r="33" spans="1:41" ht="15" customHeight="1">
      <c r="A33" s="1"/>
      <c r="C33" s="96" t="s">
        <v>218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1</v>
      </c>
      <c r="M33" s="7">
        <v>2</v>
      </c>
      <c r="N33" s="7">
        <v>0</v>
      </c>
      <c r="O33" s="7">
        <v>2</v>
      </c>
      <c r="P33" s="7">
        <v>2</v>
      </c>
      <c r="Q33" s="7">
        <v>2</v>
      </c>
      <c r="R33" s="7">
        <v>1</v>
      </c>
      <c r="S33" s="1"/>
      <c r="U33" s="96" t="s">
        <v>218</v>
      </c>
      <c r="V33" s="7">
        <v>0</v>
      </c>
      <c r="W33" s="7">
        <v>0</v>
      </c>
      <c r="X33" s="7">
        <v>1</v>
      </c>
      <c r="Y33" s="7">
        <v>0</v>
      </c>
      <c r="Z33" s="7">
        <v>2</v>
      </c>
      <c r="AA33" s="7">
        <v>4</v>
      </c>
      <c r="AB33" s="7">
        <v>1</v>
      </c>
      <c r="AC33" s="7">
        <v>1</v>
      </c>
      <c r="AD33" s="7">
        <v>2</v>
      </c>
      <c r="AE33" s="60">
        <v>0</v>
      </c>
      <c r="AF33" s="60">
        <v>2</v>
      </c>
      <c r="AG33" s="60">
        <v>1</v>
      </c>
      <c r="AH33" s="60">
        <v>1</v>
      </c>
      <c r="AI33" s="60">
        <v>3</v>
      </c>
      <c r="AJ33" s="266">
        <f t="shared" si="0"/>
        <v>28</v>
      </c>
      <c r="AK33" s="289">
        <v>2.3509655751469354</v>
      </c>
      <c r="AL33" s="22"/>
      <c r="AM33" s="256"/>
      <c r="AO33" s="288"/>
    </row>
    <row r="34" spans="1:41" ht="15" customHeight="1">
      <c r="A34" s="1"/>
      <c r="C34" s="1" t="s">
        <v>18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1</v>
      </c>
      <c r="K34" s="7">
        <v>0</v>
      </c>
      <c r="L34" s="7">
        <v>0</v>
      </c>
      <c r="M34" s="7">
        <v>1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1"/>
      <c r="U34" s="1" t="s">
        <v>18</v>
      </c>
      <c r="V34" s="7">
        <v>1</v>
      </c>
      <c r="W34" s="7">
        <v>1</v>
      </c>
      <c r="X34" s="7">
        <v>0</v>
      </c>
      <c r="Y34" s="7">
        <v>0</v>
      </c>
      <c r="Z34" s="7">
        <v>1</v>
      </c>
      <c r="AA34" s="7">
        <v>0</v>
      </c>
      <c r="AB34" s="7">
        <v>0</v>
      </c>
      <c r="AC34" s="7">
        <v>0</v>
      </c>
      <c r="AD34" s="7">
        <v>0</v>
      </c>
      <c r="AE34" s="60">
        <v>0</v>
      </c>
      <c r="AF34" s="60">
        <v>0</v>
      </c>
      <c r="AG34" s="60">
        <v>0</v>
      </c>
      <c r="AH34" s="60">
        <v>0</v>
      </c>
      <c r="AI34" s="60">
        <v>0</v>
      </c>
      <c r="AJ34" s="266">
        <f t="shared" si="0"/>
        <v>5</v>
      </c>
      <c r="AK34" s="289">
        <v>0.41981528127623846</v>
      </c>
      <c r="AL34" s="22"/>
      <c r="AM34" s="256"/>
      <c r="AO34" s="288"/>
    </row>
    <row r="35" spans="1:41" ht="15" customHeight="1">
      <c r="A35" s="1"/>
      <c r="C35" s="1" t="s">
        <v>129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1</v>
      </c>
      <c r="L35" s="7">
        <v>0</v>
      </c>
      <c r="M35" s="7">
        <v>1</v>
      </c>
      <c r="N35" s="7">
        <v>2</v>
      </c>
      <c r="O35" s="7">
        <v>2</v>
      </c>
      <c r="P35" s="7">
        <v>1</v>
      </c>
      <c r="Q35" s="7">
        <v>0</v>
      </c>
      <c r="R35" s="7">
        <v>3</v>
      </c>
      <c r="S35" s="1"/>
      <c r="U35" s="1" t="s">
        <v>129</v>
      </c>
      <c r="V35" s="7">
        <v>5</v>
      </c>
      <c r="W35" s="7">
        <v>4</v>
      </c>
      <c r="X35" s="7">
        <v>1</v>
      </c>
      <c r="Y35" s="7">
        <v>3</v>
      </c>
      <c r="Z35" s="7">
        <v>0</v>
      </c>
      <c r="AA35" s="7">
        <v>1</v>
      </c>
      <c r="AB35" s="7">
        <v>1</v>
      </c>
      <c r="AC35" s="7">
        <v>4</v>
      </c>
      <c r="AD35" s="7">
        <v>3</v>
      </c>
      <c r="AE35" s="60">
        <v>1</v>
      </c>
      <c r="AF35" s="60">
        <v>2</v>
      </c>
      <c r="AG35" s="60">
        <v>1</v>
      </c>
      <c r="AH35" s="60">
        <v>2</v>
      </c>
      <c r="AI35" s="60">
        <v>2</v>
      </c>
      <c r="AJ35" s="266">
        <f t="shared" si="0"/>
        <v>40</v>
      </c>
      <c r="AK35" s="289">
        <v>3.3585222502099077</v>
      </c>
      <c r="AL35" s="22"/>
      <c r="AM35" s="256"/>
      <c r="AO35" s="288"/>
    </row>
    <row r="36" spans="1:41" ht="15" customHeight="1">
      <c r="A36" s="1"/>
      <c r="C36" s="24" t="s">
        <v>8</v>
      </c>
      <c r="D36" s="16">
        <v>0</v>
      </c>
      <c r="E36" s="16">
        <v>0</v>
      </c>
      <c r="F36" s="16">
        <v>0</v>
      </c>
      <c r="G36" s="16">
        <v>0</v>
      </c>
      <c r="H36" s="16">
        <v>1</v>
      </c>
      <c r="I36" s="16">
        <v>4</v>
      </c>
      <c r="J36" s="16">
        <v>6</v>
      </c>
      <c r="K36" s="16">
        <v>8</v>
      </c>
      <c r="L36" s="16">
        <v>13</v>
      </c>
      <c r="M36" s="16">
        <v>15</v>
      </c>
      <c r="N36" s="16">
        <v>25</v>
      </c>
      <c r="O36" s="16">
        <v>22</v>
      </c>
      <c r="P36" s="16">
        <v>34</v>
      </c>
      <c r="Q36" s="16">
        <v>40</v>
      </c>
      <c r="R36" s="16">
        <v>27</v>
      </c>
      <c r="S36" s="1"/>
      <c r="U36" s="24" t="s">
        <v>8</v>
      </c>
      <c r="V36" s="16">
        <v>25</v>
      </c>
      <c r="W36" s="16">
        <v>43</v>
      </c>
      <c r="X36" s="16">
        <v>27</v>
      </c>
      <c r="Y36" s="16">
        <v>30</v>
      </c>
      <c r="Z36" s="16">
        <v>36</v>
      </c>
      <c r="AA36" s="16">
        <v>24</v>
      </c>
      <c r="AB36" s="16">
        <v>24</v>
      </c>
      <c r="AC36" s="16">
        <v>11</v>
      </c>
      <c r="AD36" s="16">
        <v>14</v>
      </c>
      <c r="AE36" s="69">
        <v>12</v>
      </c>
      <c r="AF36" s="69">
        <v>11</v>
      </c>
      <c r="AG36" s="69">
        <v>10</v>
      </c>
      <c r="AH36" s="69">
        <v>17</v>
      </c>
      <c r="AI36" s="69">
        <v>14</v>
      </c>
      <c r="AJ36" s="252">
        <f t="shared" si="0"/>
        <v>493</v>
      </c>
      <c r="AK36" s="290">
        <v>41.39378673383711</v>
      </c>
      <c r="AL36" s="22"/>
      <c r="AM36" s="256"/>
      <c r="AO36" s="288"/>
    </row>
    <row r="37" spans="1:41" ht="15" customHeight="1">
      <c r="A37" s="33"/>
      <c r="B37" s="8"/>
      <c r="C37" s="41" t="s">
        <v>16</v>
      </c>
      <c r="D37" s="38">
        <v>1</v>
      </c>
      <c r="E37" s="38">
        <v>2</v>
      </c>
      <c r="F37" s="38">
        <v>5</v>
      </c>
      <c r="G37" s="38">
        <v>3</v>
      </c>
      <c r="H37" s="38">
        <v>4</v>
      </c>
      <c r="I37" s="38">
        <v>10</v>
      </c>
      <c r="J37" s="38">
        <v>14</v>
      </c>
      <c r="K37" s="38">
        <v>14</v>
      </c>
      <c r="L37" s="38">
        <v>28</v>
      </c>
      <c r="M37" s="38">
        <v>36</v>
      </c>
      <c r="N37" s="38">
        <v>50</v>
      </c>
      <c r="O37" s="38">
        <v>63</v>
      </c>
      <c r="P37" s="38">
        <v>68</v>
      </c>
      <c r="Q37" s="38">
        <v>63</v>
      </c>
      <c r="R37" s="38">
        <v>77</v>
      </c>
      <c r="S37" s="33"/>
      <c r="T37" s="8"/>
      <c r="U37" s="41" t="s">
        <v>16</v>
      </c>
      <c r="V37" s="38">
        <v>69</v>
      </c>
      <c r="W37" s="38">
        <v>87</v>
      </c>
      <c r="X37" s="38">
        <v>56</v>
      </c>
      <c r="Y37" s="38">
        <v>65</v>
      </c>
      <c r="Z37" s="38">
        <v>76</v>
      </c>
      <c r="AA37" s="38">
        <v>65</v>
      </c>
      <c r="AB37" s="38">
        <v>51</v>
      </c>
      <c r="AC37" s="38">
        <v>53</v>
      </c>
      <c r="AD37" s="38">
        <v>53</v>
      </c>
      <c r="AE37" s="38">
        <v>30</v>
      </c>
      <c r="AF37" s="38">
        <v>33</v>
      </c>
      <c r="AG37" s="38">
        <f>SUM(AG31:AG36)</f>
        <v>38</v>
      </c>
      <c r="AH37" s="38">
        <f>SUM(AH31:AH36)</f>
        <v>42</v>
      </c>
      <c r="AI37" s="38">
        <f>SUM(AI31:AI36)</f>
        <v>35</v>
      </c>
      <c r="AJ37" s="254">
        <f t="shared" si="0"/>
        <v>1191</v>
      </c>
      <c r="AK37" s="38">
        <v>100</v>
      </c>
      <c r="AL37" s="22"/>
      <c r="AM37" s="256"/>
      <c r="AN37" s="22"/>
      <c r="AO37" s="288"/>
    </row>
    <row r="38" spans="1:41" ht="15" customHeight="1">
      <c r="A38" s="33"/>
      <c r="B38" s="6" t="s">
        <v>16</v>
      </c>
      <c r="C38" s="1" t="s">
        <v>71</v>
      </c>
      <c r="D38" s="26">
        <v>0</v>
      </c>
      <c r="E38" s="26">
        <v>0</v>
      </c>
      <c r="F38" s="26">
        <v>5</v>
      </c>
      <c r="G38" s="26">
        <v>6</v>
      </c>
      <c r="H38" s="26">
        <v>4</v>
      </c>
      <c r="I38" s="26">
        <v>8</v>
      </c>
      <c r="J38" s="26">
        <v>9</v>
      </c>
      <c r="K38" s="26">
        <v>21</v>
      </c>
      <c r="L38" s="26">
        <v>34</v>
      </c>
      <c r="M38" s="26">
        <v>46</v>
      </c>
      <c r="N38" s="26">
        <v>80</v>
      </c>
      <c r="O38" s="26">
        <v>118</v>
      </c>
      <c r="P38" s="26">
        <v>126</v>
      </c>
      <c r="Q38" s="26">
        <v>104</v>
      </c>
      <c r="R38" s="26">
        <v>165</v>
      </c>
      <c r="S38" s="33"/>
      <c r="T38" s="6" t="s">
        <v>16</v>
      </c>
      <c r="U38" s="1" t="s">
        <v>71</v>
      </c>
      <c r="V38" s="26">
        <v>162</v>
      </c>
      <c r="W38" s="26">
        <v>139</v>
      </c>
      <c r="X38" s="26">
        <v>133</v>
      </c>
      <c r="Y38" s="26">
        <v>131</v>
      </c>
      <c r="Z38" s="26">
        <v>135</v>
      </c>
      <c r="AA38" s="26">
        <v>134</v>
      </c>
      <c r="AB38" s="26">
        <v>140</v>
      </c>
      <c r="AC38" s="26">
        <v>154</v>
      </c>
      <c r="AD38" s="26">
        <v>147</v>
      </c>
      <c r="AE38" s="204">
        <v>132</v>
      </c>
      <c r="AF38" s="204">
        <v>127</v>
      </c>
      <c r="AG38" s="204">
        <f aca="true" t="shared" si="3" ref="AG38:AH43">SUM(AG24,AG31)</f>
        <v>124</v>
      </c>
      <c r="AH38" s="204">
        <f t="shared" si="3"/>
        <v>114</v>
      </c>
      <c r="AI38" s="204">
        <f aca="true" t="shared" si="4" ref="AI38:AI43">SUM(AI24,AI31)</f>
        <v>116</v>
      </c>
      <c r="AJ38" s="22">
        <f t="shared" si="0"/>
        <v>2614</v>
      </c>
      <c r="AK38" s="289">
        <v>36.2904345411634</v>
      </c>
      <c r="AL38" s="22"/>
      <c r="AM38" s="256"/>
      <c r="AO38" s="288"/>
    </row>
    <row r="39" spans="1:41" ht="15" customHeight="1">
      <c r="A39" s="33"/>
      <c r="B39" s="6"/>
      <c r="C39" s="1" t="s">
        <v>139</v>
      </c>
      <c r="D39" s="26">
        <v>6</v>
      </c>
      <c r="E39" s="26">
        <v>4</v>
      </c>
      <c r="F39" s="26">
        <v>8</v>
      </c>
      <c r="G39" s="26">
        <v>6</v>
      </c>
      <c r="H39" s="26">
        <v>12</v>
      </c>
      <c r="I39" s="26">
        <v>10</v>
      </c>
      <c r="J39" s="26">
        <v>18</v>
      </c>
      <c r="K39" s="26">
        <v>14</v>
      </c>
      <c r="L39" s="26">
        <v>16</v>
      </c>
      <c r="M39" s="26">
        <v>45</v>
      </c>
      <c r="N39" s="26">
        <v>40</v>
      </c>
      <c r="O39" s="26">
        <v>49</v>
      </c>
      <c r="P39" s="26">
        <v>35</v>
      </c>
      <c r="Q39" s="26">
        <v>46</v>
      </c>
      <c r="R39" s="26">
        <v>55</v>
      </c>
      <c r="S39" s="33"/>
      <c r="T39" s="6"/>
      <c r="U39" s="1" t="s">
        <v>139</v>
      </c>
      <c r="V39" s="26">
        <v>73</v>
      </c>
      <c r="W39" s="26">
        <v>91</v>
      </c>
      <c r="X39" s="26">
        <v>84</v>
      </c>
      <c r="Y39" s="26">
        <v>96</v>
      </c>
      <c r="Z39" s="26">
        <v>141</v>
      </c>
      <c r="AA39" s="26">
        <v>135</v>
      </c>
      <c r="AB39" s="26">
        <v>164</v>
      </c>
      <c r="AC39" s="26">
        <v>157</v>
      </c>
      <c r="AD39" s="26">
        <v>189</v>
      </c>
      <c r="AE39" s="204">
        <v>210</v>
      </c>
      <c r="AF39" s="204">
        <v>230</v>
      </c>
      <c r="AG39" s="204">
        <f t="shared" si="3"/>
        <v>262</v>
      </c>
      <c r="AH39" s="204">
        <f t="shared" si="3"/>
        <v>238</v>
      </c>
      <c r="AI39" s="204">
        <f t="shared" si="4"/>
        <v>273</v>
      </c>
      <c r="AJ39" s="22">
        <f t="shared" si="0"/>
        <v>2707</v>
      </c>
      <c r="AK39" s="289">
        <v>37.58156323753992</v>
      </c>
      <c r="AL39" s="22"/>
      <c r="AM39" s="256"/>
      <c r="AO39" s="288"/>
    </row>
    <row r="40" spans="1:41" ht="15" customHeight="1">
      <c r="A40" s="33"/>
      <c r="B40" s="6"/>
      <c r="C40" s="96" t="s">
        <v>218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1</v>
      </c>
      <c r="J40" s="26">
        <v>0</v>
      </c>
      <c r="K40" s="26">
        <v>0</v>
      </c>
      <c r="L40" s="26">
        <v>1</v>
      </c>
      <c r="M40" s="26">
        <v>2</v>
      </c>
      <c r="N40" s="26">
        <v>1</v>
      </c>
      <c r="O40" s="26">
        <v>4</v>
      </c>
      <c r="P40" s="26">
        <v>2</v>
      </c>
      <c r="Q40" s="26">
        <v>2</v>
      </c>
      <c r="R40" s="26">
        <v>1</v>
      </c>
      <c r="S40" s="33"/>
      <c r="T40" s="6"/>
      <c r="U40" s="96" t="s">
        <v>218</v>
      </c>
      <c r="V40" s="26">
        <v>1</v>
      </c>
      <c r="W40" s="26">
        <v>0</v>
      </c>
      <c r="X40" s="26">
        <v>2</v>
      </c>
      <c r="Y40" s="26">
        <v>2</v>
      </c>
      <c r="Z40" s="26">
        <v>2</v>
      </c>
      <c r="AA40" s="26">
        <v>7</v>
      </c>
      <c r="AB40" s="26">
        <v>3</v>
      </c>
      <c r="AC40" s="26">
        <v>3</v>
      </c>
      <c r="AD40" s="26">
        <v>5</v>
      </c>
      <c r="AE40" s="204">
        <v>3</v>
      </c>
      <c r="AF40" s="204">
        <v>4</v>
      </c>
      <c r="AG40" s="204">
        <f t="shared" si="3"/>
        <v>1</v>
      </c>
      <c r="AH40" s="204">
        <f t="shared" si="3"/>
        <v>3</v>
      </c>
      <c r="AI40" s="204">
        <f t="shared" si="4"/>
        <v>3</v>
      </c>
      <c r="AJ40" s="22">
        <f t="shared" si="0"/>
        <v>53</v>
      </c>
      <c r="AK40" s="289">
        <v>0.7358045258919895</v>
      </c>
      <c r="AL40" s="22"/>
      <c r="AM40" s="256"/>
      <c r="AO40" s="288"/>
    </row>
    <row r="41" spans="1:41" ht="15" customHeight="1">
      <c r="A41" s="33"/>
      <c r="B41" s="6"/>
      <c r="C41" s="1" t="s">
        <v>18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1</v>
      </c>
      <c r="J41" s="26">
        <v>1</v>
      </c>
      <c r="K41" s="26">
        <v>0</v>
      </c>
      <c r="L41" s="26">
        <v>3</v>
      </c>
      <c r="M41" s="26">
        <v>2</v>
      </c>
      <c r="N41" s="26">
        <v>0</v>
      </c>
      <c r="O41" s="26">
        <v>1</v>
      </c>
      <c r="P41" s="26">
        <v>2</v>
      </c>
      <c r="Q41" s="26">
        <v>1</v>
      </c>
      <c r="R41" s="26">
        <v>1</v>
      </c>
      <c r="S41" s="33"/>
      <c r="T41" s="6"/>
      <c r="U41" s="1" t="s">
        <v>18</v>
      </c>
      <c r="V41" s="26">
        <v>2</v>
      </c>
      <c r="W41" s="26">
        <v>1</v>
      </c>
      <c r="X41" s="26">
        <v>0</v>
      </c>
      <c r="Y41" s="26">
        <v>1</v>
      </c>
      <c r="Z41" s="26">
        <v>1</v>
      </c>
      <c r="AA41" s="26">
        <v>0</v>
      </c>
      <c r="AB41" s="26">
        <v>0</v>
      </c>
      <c r="AC41" s="26">
        <v>0</v>
      </c>
      <c r="AD41" s="26">
        <v>0</v>
      </c>
      <c r="AE41" s="204">
        <v>0</v>
      </c>
      <c r="AF41" s="204">
        <v>0</v>
      </c>
      <c r="AG41" s="204">
        <f t="shared" si="3"/>
        <v>0</v>
      </c>
      <c r="AH41" s="204">
        <f t="shared" si="3"/>
        <v>0</v>
      </c>
      <c r="AI41" s="204">
        <f t="shared" si="4"/>
        <v>0</v>
      </c>
      <c r="AJ41" s="22">
        <f t="shared" si="0"/>
        <v>17</v>
      </c>
      <c r="AK41" s="289">
        <v>0.23601277245592112</v>
      </c>
      <c r="AL41" s="22"/>
      <c r="AM41" s="256"/>
      <c r="AO41" s="288"/>
    </row>
    <row r="42" spans="1:41" ht="15" customHeight="1">
      <c r="A42" s="33"/>
      <c r="B42" s="6"/>
      <c r="C42" s="1" t="s">
        <v>129</v>
      </c>
      <c r="D42" s="26">
        <v>0</v>
      </c>
      <c r="E42" s="26">
        <v>1</v>
      </c>
      <c r="F42" s="26">
        <v>1</v>
      </c>
      <c r="G42" s="26">
        <v>1</v>
      </c>
      <c r="H42" s="26">
        <v>2</v>
      </c>
      <c r="I42" s="26">
        <v>2</v>
      </c>
      <c r="J42" s="26">
        <v>0</v>
      </c>
      <c r="K42" s="26">
        <v>1</v>
      </c>
      <c r="L42" s="26">
        <v>2</v>
      </c>
      <c r="M42" s="26">
        <v>4</v>
      </c>
      <c r="N42" s="26">
        <v>2</v>
      </c>
      <c r="O42" s="26">
        <v>5</v>
      </c>
      <c r="P42" s="26">
        <v>3</v>
      </c>
      <c r="Q42" s="26">
        <v>2</v>
      </c>
      <c r="R42" s="26">
        <v>6</v>
      </c>
      <c r="S42" s="33"/>
      <c r="T42" s="6"/>
      <c r="U42" s="1" t="s">
        <v>129</v>
      </c>
      <c r="V42" s="26">
        <v>12</v>
      </c>
      <c r="W42" s="26">
        <v>11</v>
      </c>
      <c r="X42" s="26">
        <v>9</v>
      </c>
      <c r="Y42" s="26">
        <v>11</v>
      </c>
      <c r="Z42" s="26">
        <v>11</v>
      </c>
      <c r="AA42" s="26">
        <v>9</v>
      </c>
      <c r="AB42" s="26">
        <v>15</v>
      </c>
      <c r="AC42" s="26">
        <v>29</v>
      </c>
      <c r="AD42" s="26">
        <v>13</v>
      </c>
      <c r="AE42" s="204">
        <v>15</v>
      </c>
      <c r="AF42" s="204">
        <v>17</v>
      </c>
      <c r="AG42" s="204">
        <f t="shared" si="3"/>
        <v>15</v>
      </c>
      <c r="AH42" s="204">
        <f t="shared" si="3"/>
        <v>8</v>
      </c>
      <c r="AI42" s="204">
        <f t="shared" si="4"/>
        <v>14</v>
      </c>
      <c r="AJ42" s="22">
        <f t="shared" si="0"/>
        <v>221</v>
      </c>
      <c r="AK42" s="289">
        <v>3.068166041926975</v>
      </c>
      <c r="AL42" s="22"/>
      <c r="AM42" s="256"/>
      <c r="AO42" s="288"/>
    </row>
    <row r="43" spans="1:41" ht="15" customHeight="1">
      <c r="A43" s="33"/>
      <c r="B43" s="6"/>
      <c r="C43" s="24" t="s">
        <v>8</v>
      </c>
      <c r="D43" s="42">
        <v>0</v>
      </c>
      <c r="E43" s="42">
        <v>0</v>
      </c>
      <c r="F43" s="42">
        <v>0</v>
      </c>
      <c r="G43" s="42">
        <v>1</v>
      </c>
      <c r="H43" s="42">
        <v>3</v>
      </c>
      <c r="I43" s="42">
        <v>9</v>
      </c>
      <c r="J43" s="42">
        <v>10</v>
      </c>
      <c r="K43" s="42">
        <v>15</v>
      </c>
      <c r="L43" s="42">
        <v>30</v>
      </c>
      <c r="M43" s="42">
        <v>37</v>
      </c>
      <c r="N43" s="42">
        <v>46</v>
      </c>
      <c r="O43" s="42">
        <v>57</v>
      </c>
      <c r="P43" s="42">
        <v>82</v>
      </c>
      <c r="Q43" s="42">
        <v>76</v>
      </c>
      <c r="R43" s="42">
        <v>73</v>
      </c>
      <c r="S43" s="33"/>
      <c r="T43" s="6"/>
      <c r="U43" s="24" t="s">
        <v>8</v>
      </c>
      <c r="V43" s="42">
        <v>79</v>
      </c>
      <c r="W43" s="42">
        <v>90</v>
      </c>
      <c r="X43" s="42">
        <v>80</v>
      </c>
      <c r="Y43" s="42">
        <v>95</v>
      </c>
      <c r="Z43" s="42">
        <v>95</v>
      </c>
      <c r="AA43" s="42">
        <v>82</v>
      </c>
      <c r="AB43" s="42">
        <v>84</v>
      </c>
      <c r="AC43" s="42">
        <v>75</v>
      </c>
      <c r="AD43" s="42">
        <v>77</v>
      </c>
      <c r="AE43" s="205">
        <v>71</v>
      </c>
      <c r="AF43" s="205">
        <v>91</v>
      </c>
      <c r="AG43" s="58">
        <f t="shared" si="3"/>
        <v>71</v>
      </c>
      <c r="AH43" s="58">
        <f t="shared" si="3"/>
        <v>84</v>
      </c>
      <c r="AI43" s="58">
        <f t="shared" si="4"/>
        <v>78</v>
      </c>
      <c r="AJ43" s="22">
        <f t="shared" si="0"/>
        <v>1591</v>
      </c>
      <c r="AK43" s="290">
        <v>22.088018881021796</v>
      </c>
      <c r="AL43" s="22"/>
      <c r="AM43" s="256"/>
      <c r="AO43" s="288"/>
    </row>
    <row r="44" spans="1:41" ht="15" customHeight="1" thickBot="1">
      <c r="A44" s="28"/>
      <c r="B44" s="9"/>
      <c r="C44" s="43" t="s">
        <v>16</v>
      </c>
      <c r="D44" s="14">
        <v>6</v>
      </c>
      <c r="E44" s="14">
        <v>5</v>
      </c>
      <c r="F44" s="14">
        <v>14</v>
      </c>
      <c r="G44" s="14">
        <v>14</v>
      </c>
      <c r="H44" s="14">
        <v>21</v>
      </c>
      <c r="I44" s="14">
        <v>31</v>
      </c>
      <c r="J44" s="14">
        <v>38</v>
      </c>
      <c r="K44" s="14">
        <v>51</v>
      </c>
      <c r="L44" s="14">
        <v>86</v>
      </c>
      <c r="M44" s="14">
        <v>136</v>
      </c>
      <c r="N44" s="14">
        <v>169</v>
      </c>
      <c r="O44" s="14">
        <v>234</v>
      </c>
      <c r="P44" s="14">
        <v>250</v>
      </c>
      <c r="Q44" s="14">
        <v>231</v>
      </c>
      <c r="R44" s="14">
        <v>301</v>
      </c>
      <c r="S44" s="28"/>
      <c r="T44" s="9"/>
      <c r="U44" s="43" t="s">
        <v>16</v>
      </c>
      <c r="V44" s="14">
        <v>329</v>
      </c>
      <c r="W44" s="14">
        <v>332</v>
      </c>
      <c r="X44" s="14">
        <v>308</v>
      </c>
      <c r="Y44" s="14">
        <v>336</v>
      </c>
      <c r="Z44" s="14">
        <v>385</v>
      </c>
      <c r="AA44" s="14">
        <v>367</v>
      </c>
      <c r="AB44" s="14">
        <v>406</v>
      </c>
      <c r="AC44" s="14">
        <v>418</v>
      </c>
      <c r="AD44" s="14">
        <v>431</v>
      </c>
      <c r="AE44" s="14">
        <v>431</v>
      </c>
      <c r="AF44" s="14">
        <v>469</v>
      </c>
      <c r="AG44" s="14">
        <f>SUM(AG38:AG43)</f>
        <v>473</v>
      </c>
      <c r="AH44" s="14">
        <f>SUM(AH38:AH43)</f>
        <v>447</v>
      </c>
      <c r="AI44" s="14">
        <f>SUM(AI38:AI43)</f>
        <v>484</v>
      </c>
      <c r="AJ44" s="255">
        <f>SUM(D44:R44,V44:AI44)</f>
        <v>7203</v>
      </c>
      <c r="AK44" s="14">
        <v>100</v>
      </c>
      <c r="AL44" s="22"/>
      <c r="AM44" s="256"/>
      <c r="AN44" s="22"/>
      <c r="AO44" s="288"/>
    </row>
    <row r="45" spans="2:20" ht="15" customHeight="1">
      <c r="B45" s="10" t="s">
        <v>133</v>
      </c>
      <c r="T45" s="10"/>
    </row>
    <row r="46" spans="2:20" ht="11.25">
      <c r="B46" s="10" t="s">
        <v>137</v>
      </c>
      <c r="T46" s="10"/>
    </row>
    <row r="48" spans="1:20" ht="11.25">
      <c r="A48" s="33"/>
      <c r="B48" s="1"/>
      <c r="S48" s="33"/>
      <c r="T48" s="1"/>
    </row>
    <row r="50" ht="11.25">
      <c r="AL50" s="22"/>
    </row>
  </sheetData>
  <sheetProtection/>
  <printOptions/>
  <pageMargins left="0.4330708661417323" right="0.5118110236220472" top="0.5905511811023623" bottom="0.5905511811023623" header="0.5118110236220472" footer="0.5118110236220472"/>
  <pageSetup fitToHeight="1" fitToWidth="1" horizontalDpi="600" verticalDpi="600" orientation="landscape" paperSize="9" scale="69" r:id="rId1"/>
  <colBreaks count="1" manualBreakCount="1">
    <brk id="18" max="4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Q63"/>
  <sheetViews>
    <sheetView view="pageBreakPreview" zoomScaleSheetLayoutView="100" zoomScalePageLayoutView="0" workbookViewId="0" topLeftCell="A2">
      <selection activeCell="A2" sqref="A2"/>
    </sheetView>
  </sheetViews>
  <sheetFormatPr defaultColWidth="9.00390625" defaultRowHeight="13.5"/>
  <cols>
    <col min="1" max="1" width="6.375" style="34" customWidth="1"/>
    <col min="2" max="2" width="4.875" style="3" customWidth="1"/>
    <col min="3" max="3" width="3.875" style="3" customWidth="1"/>
    <col min="4" max="4" width="15.375" style="3" customWidth="1"/>
    <col min="5" max="18" width="4.125" style="3" customWidth="1"/>
    <col min="19" max="19" width="4.50390625" style="3" customWidth="1"/>
    <col min="20" max="20" width="6.375" style="34" customWidth="1"/>
    <col min="21" max="21" width="4.875" style="3" customWidth="1"/>
    <col min="22" max="22" width="3.875" style="3" customWidth="1"/>
    <col min="23" max="23" width="15.375" style="3" customWidth="1"/>
    <col min="24" max="37" width="4.50390625" style="3" customWidth="1"/>
    <col min="38" max="38" width="5.125" style="3" customWidth="1"/>
    <col min="39" max="39" width="6.625" style="3" bestFit="1" customWidth="1"/>
    <col min="40" max="42" width="9.00390625" style="3" customWidth="1"/>
    <col min="43" max="43" width="9.00390625" style="292" customWidth="1"/>
    <col min="44" max="16384" width="9.00390625" style="3" customWidth="1"/>
  </cols>
  <sheetData>
    <row r="2" spans="1:39" ht="24" customHeight="1" thickBot="1">
      <c r="A2" s="15" t="s">
        <v>143</v>
      </c>
      <c r="B2" s="2"/>
      <c r="C2" s="2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15"/>
      <c r="U2" s="2"/>
      <c r="V2" s="2"/>
      <c r="W2" s="1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ht="12.75" customHeight="1" thickBot="1">
      <c r="A3" s="5" t="s">
        <v>93</v>
      </c>
      <c r="B3" s="4" t="s">
        <v>10</v>
      </c>
      <c r="C3" s="4" t="s">
        <v>15</v>
      </c>
      <c r="D3" s="35" t="s">
        <v>130</v>
      </c>
      <c r="E3" s="4">
        <v>1985</v>
      </c>
      <c r="F3" s="4">
        <v>1986</v>
      </c>
      <c r="G3" s="4">
        <v>1987</v>
      </c>
      <c r="H3" s="4">
        <v>1988</v>
      </c>
      <c r="I3" s="4">
        <v>1989</v>
      </c>
      <c r="J3" s="4">
        <v>1990</v>
      </c>
      <c r="K3" s="4">
        <v>1991</v>
      </c>
      <c r="L3" s="4">
        <v>1992</v>
      </c>
      <c r="M3" s="4">
        <v>1993</v>
      </c>
      <c r="N3" s="4">
        <v>1994</v>
      </c>
      <c r="O3" s="4">
        <v>1995</v>
      </c>
      <c r="P3" s="4">
        <v>1996</v>
      </c>
      <c r="Q3" s="4">
        <v>1997</v>
      </c>
      <c r="R3" s="4">
        <v>1998</v>
      </c>
      <c r="S3" s="4">
        <v>1999</v>
      </c>
      <c r="T3" s="5" t="s">
        <v>93</v>
      </c>
      <c r="U3" s="4" t="s">
        <v>10</v>
      </c>
      <c r="V3" s="4" t="s">
        <v>15</v>
      </c>
      <c r="W3" s="35" t="s">
        <v>130</v>
      </c>
      <c r="X3" s="4">
        <v>2000</v>
      </c>
      <c r="Y3" s="4">
        <v>2001</v>
      </c>
      <c r="Z3" s="4">
        <v>2002</v>
      </c>
      <c r="AA3" s="4">
        <v>2003</v>
      </c>
      <c r="AB3" s="4">
        <v>2004</v>
      </c>
      <c r="AC3" s="4">
        <v>2005</v>
      </c>
      <c r="AD3" s="4">
        <v>2006</v>
      </c>
      <c r="AE3" s="4">
        <v>2007</v>
      </c>
      <c r="AF3" s="4">
        <v>2008</v>
      </c>
      <c r="AG3" s="4">
        <v>2009</v>
      </c>
      <c r="AH3" s="4">
        <v>2010</v>
      </c>
      <c r="AI3" s="4">
        <v>2011</v>
      </c>
      <c r="AJ3" s="4">
        <v>2012</v>
      </c>
      <c r="AK3" s="4">
        <v>2013</v>
      </c>
      <c r="AL3" s="4" t="s">
        <v>167</v>
      </c>
      <c r="AM3" s="5" t="s">
        <v>73</v>
      </c>
    </row>
    <row r="4" spans="1:43" ht="12.75" customHeight="1">
      <c r="A4" s="2" t="s">
        <v>87</v>
      </c>
      <c r="B4" s="2" t="s">
        <v>74</v>
      </c>
      <c r="C4" s="2" t="s">
        <v>17</v>
      </c>
      <c r="D4" s="1" t="s">
        <v>71</v>
      </c>
      <c r="E4" s="40">
        <v>0</v>
      </c>
      <c r="F4" s="40">
        <v>0</v>
      </c>
      <c r="G4" s="40">
        <v>11</v>
      </c>
      <c r="H4" s="40">
        <v>5</v>
      </c>
      <c r="I4" s="40">
        <v>11</v>
      </c>
      <c r="J4" s="40">
        <v>6</v>
      </c>
      <c r="K4" s="40">
        <v>27</v>
      </c>
      <c r="L4" s="40">
        <v>56</v>
      </c>
      <c r="M4" s="40">
        <v>42</v>
      </c>
      <c r="N4" s="40">
        <v>51</v>
      </c>
      <c r="O4" s="40">
        <v>74</v>
      </c>
      <c r="P4" s="40">
        <v>67</v>
      </c>
      <c r="Q4" s="40">
        <v>93</v>
      </c>
      <c r="R4" s="40">
        <v>91</v>
      </c>
      <c r="S4" s="40">
        <v>122</v>
      </c>
      <c r="T4" s="2" t="s">
        <v>87</v>
      </c>
      <c r="U4" s="2" t="s">
        <v>74</v>
      </c>
      <c r="V4" s="2" t="s">
        <v>17</v>
      </c>
      <c r="W4" s="1" t="s">
        <v>71</v>
      </c>
      <c r="X4" s="40">
        <v>101</v>
      </c>
      <c r="Y4" s="40">
        <v>126</v>
      </c>
      <c r="Z4" s="40">
        <v>130</v>
      </c>
      <c r="AA4" s="40">
        <v>108</v>
      </c>
      <c r="AB4" s="40">
        <v>122</v>
      </c>
      <c r="AC4" s="40">
        <v>132</v>
      </c>
      <c r="AD4" s="40">
        <v>132</v>
      </c>
      <c r="AE4" s="40">
        <v>156</v>
      </c>
      <c r="AF4" s="40">
        <v>161</v>
      </c>
      <c r="AG4" s="203">
        <v>148</v>
      </c>
      <c r="AH4" s="203">
        <v>142</v>
      </c>
      <c r="AI4" s="203">
        <v>147</v>
      </c>
      <c r="AJ4" s="203">
        <v>128</v>
      </c>
      <c r="AK4" s="203">
        <v>142</v>
      </c>
      <c r="AL4" s="268">
        <f>SUM(E4:S4,X4:AK4)</f>
        <v>2531</v>
      </c>
      <c r="AM4" s="293">
        <v>20.710252843466165</v>
      </c>
      <c r="AO4" s="50"/>
      <c r="AP4" s="270"/>
      <c r="AQ4" s="220"/>
    </row>
    <row r="5" spans="1:43" ht="12.75" customHeight="1">
      <c r="A5" s="2"/>
      <c r="B5" s="2"/>
      <c r="C5" s="2"/>
      <c r="D5" s="1" t="s">
        <v>138</v>
      </c>
      <c r="E5" s="7">
        <v>0</v>
      </c>
      <c r="F5" s="7">
        <v>0</v>
      </c>
      <c r="G5" s="7">
        <v>20</v>
      </c>
      <c r="H5" s="7">
        <v>8</v>
      </c>
      <c r="I5" s="7">
        <v>22</v>
      </c>
      <c r="J5" s="7">
        <v>16</v>
      </c>
      <c r="K5" s="7">
        <v>21</v>
      </c>
      <c r="L5" s="7">
        <v>36</v>
      </c>
      <c r="M5" s="7">
        <v>41</v>
      </c>
      <c r="N5" s="7">
        <v>71</v>
      </c>
      <c r="O5" s="7">
        <v>60</v>
      </c>
      <c r="P5" s="7">
        <v>90</v>
      </c>
      <c r="Q5" s="7">
        <v>111</v>
      </c>
      <c r="R5" s="7">
        <v>122</v>
      </c>
      <c r="S5" s="7">
        <v>195</v>
      </c>
      <c r="T5" s="2"/>
      <c r="U5" s="2"/>
      <c r="V5" s="2"/>
      <c r="W5" s="1" t="s">
        <v>138</v>
      </c>
      <c r="X5" s="7">
        <v>203</v>
      </c>
      <c r="Y5" s="7">
        <v>300</v>
      </c>
      <c r="Z5" s="7">
        <v>305</v>
      </c>
      <c r="AA5" s="7">
        <v>340</v>
      </c>
      <c r="AB5" s="7">
        <v>449</v>
      </c>
      <c r="AC5" s="7">
        <v>514</v>
      </c>
      <c r="AD5" s="7">
        <v>571</v>
      </c>
      <c r="AE5" s="7">
        <v>690</v>
      </c>
      <c r="AF5" s="7">
        <v>743</v>
      </c>
      <c r="AG5" s="60">
        <v>659</v>
      </c>
      <c r="AH5" s="60">
        <v>713</v>
      </c>
      <c r="AI5" s="60">
        <v>686</v>
      </c>
      <c r="AJ5" s="60">
        <v>683</v>
      </c>
      <c r="AK5" s="60">
        <v>726</v>
      </c>
      <c r="AL5" s="259">
        <f aca="true" t="shared" si="0" ref="AL5:AL59">SUM(E5:S5,X5:AK5)</f>
        <v>8395</v>
      </c>
      <c r="AM5" s="293">
        <v>68.6932329596596</v>
      </c>
      <c r="AO5" s="50"/>
      <c r="AP5" s="270"/>
      <c r="AQ5" s="220"/>
    </row>
    <row r="6" spans="1:43" ht="12.75" customHeight="1">
      <c r="A6" s="2"/>
      <c r="B6" s="2"/>
      <c r="C6" s="2"/>
      <c r="D6" s="96" t="s">
        <v>218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1</v>
      </c>
      <c r="K6" s="7">
        <v>1</v>
      </c>
      <c r="L6" s="7">
        <v>0</v>
      </c>
      <c r="M6" s="7">
        <v>0</v>
      </c>
      <c r="N6" s="7">
        <v>0</v>
      </c>
      <c r="O6" s="7">
        <v>1</v>
      </c>
      <c r="P6" s="7">
        <v>1</v>
      </c>
      <c r="Q6" s="7">
        <v>0</v>
      </c>
      <c r="R6" s="7">
        <v>2</v>
      </c>
      <c r="S6" s="7">
        <v>1</v>
      </c>
      <c r="T6" s="2"/>
      <c r="U6" s="2"/>
      <c r="V6" s="2"/>
      <c r="W6" s="96" t="s">
        <v>218</v>
      </c>
      <c r="X6" s="7">
        <v>0</v>
      </c>
      <c r="Y6" s="7">
        <v>2</v>
      </c>
      <c r="Z6" s="7">
        <v>1</v>
      </c>
      <c r="AA6" s="7">
        <v>3</v>
      </c>
      <c r="AB6" s="7">
        <v>2</v>
      </c>
      <c r="AC6" s="7">
        <v>2</v>
      </c>
      <c r="AD6" s="7">
        <v>1</v>
      </c>
      <c r="AE6" s="7">
        <v>3</v>
      </c>
      <c r="AF6" s="7">
        <v>3</v>
      </c>
      <c r="AG6" s="60">
        <v>2</v>
      </c>
      <c r="AH6" s="60">
        <v>2</v>
      </c>
      <c r="AI6" s="60">
        <v>3</v>
      </c>
      <c r="AJ6" s="60">
        <v>5</v>
      </c>
      <c r="AK6" s="60">
        <v>0</v>
      </c>
      <c r="AL6" s="259">
        <f t="shared" si="0"/>
        <v>36</v>
      </c>
      <c r="AM6" s="293">
        <v>0.2945749120366582</v>
      </c>
      <c r="AO6" s="50"/>
      <c r="AP6" s="270"/>
      <c r="AQ6" s="220"/>
    </row>
    <row r="7" spans="1:43" ht="12.75" customHeight="1">
      <c r="A7" s="2"/>
      <c r="B7" s="2"/>
      <c r="C7" s="2"/>
      <c r="D7" s="1" t="s">
        <v>18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1</v>
      </c>
      <c r="M7" s="7">
        <v>0</v>
      </c>
      <c r="N7" s="7">
        <v>0</v>
      </c>
      <c r="O7" s="7">
        <v>0</v>
      </c>
      <c r="P7" s="7">
        <v>4</v>
      </c>
      <c r="Q7" s="7">
        <v>2</v>
      </c>
      <c r="R7" s="7">
        <v>0</v>
      </c>
      <c r="S7" s="7">
        <v>1</v>
      </c>
      <c r="T7" s="2"/>
      <c r="U7" s="2"/>
      <c r="V7" s="2"/>
      <c r="W7" s="1" t="s">
        <v>18</v>
      </c>
      <c r="X7" s="7">
        <v>2</v>
      </c>
      <c r="Y7" s="7">
        <v>1</v>
      </c>
      <c r="Z7" s="7">
        <v>1</v>
      </c>
      <c r="AA7" s="7">
        <v>0</v>
      </c>
      <c r="AB7" s="7">
        <v>1</v>
      </c>
      <c r="AC7" s="7">
        <v>0</v>
      </c>
      <c r="AD7" s="7">
        <v>0</v>
      </c>
      <c r="AE7" s="7">
        <v>0</v>
      </c>
      <c r="AF7" s="7">
        <v>0</v>
      </c>
      <c r="AG7" s="60">
        <v>0</v>
      </c>
      <c r="AH7" s="60">
        <v>1</v>
      </c>
      <c r="AI7" s="60">
        <v>0</v>
      </c>
      <c r="AJ7" s="60">
        <v>0</v>
      </c>
      <c r="AK7" s="60">
        <v>1</v>
      </c>
      <c r="AL7" s="259">
        <f t="shared" si="0"/>
        <v>15</v>
      </c>
      <c r="AM7" s="293">
        <v>0.12273954668194091</v>
      </c>
      <c r="AO7" s="50"/>
      <c r="AP7" s="270"/>
      <c r="AQ7" s="220"/>
    </row>
    <row r="8" spans="1:43" ht="12.75" customHeight="1">
      <c r="A8" s="2"/>
      <c r="B8" s="2"/>
      <c r="C8" s="2"/>
      <c r="D8" s="1" t="s">
        <v>129</v>
      </c>
      <c r="E8" s="7">
        <v>0</v>
      </c>
      <c r="F8" s="7">
        <v>0</v>
      </c>
      <c r="G8" s="7">
        <v>3</v>
      </c>
      <c r="H8" s="7">
        <v>2</v>
      </c>
      <c r="I8" s="7">
        <v>2</v>
      </c>
      <c r="J8" s="7">
        <v>0</v>
      </c>
      <c r="K8" s="7">
        <v>1</v>
      </c>
      <c r="L8" s="7">
        <v>3</v>
      </c>
      <c r="M8" s="7">
        <v>1</v>
      </c>
      <c r="N8" s="7">
        <v>0</v>
      </c>
      <c r="O8" s="7">
        <v>0</v>
      </c>
      <c r="P8" s="7">
        <v>2</v>
      </c>
      <c r="Q8" s="7">
        <v>2</v>
      </c>
      <c r="R8" s="7">
        <v>1</v>
      </c>
      <c r="S8" s="7">
        <v>7</v>
      </c>
      <c r="T8" s="2"/>
      <c r="U8" s="2"/>
      <c r="V8" s="2"/>
      <c r="W8" s="1" t="s">
        <v>129</v>
      </c>
      <c r="X8" s="7">
        <v>7</v>
      </c>
      <c r="Y8" s="7">
        <v>8</v>
      </c>
      <c r="Z8" s="7">
        <v>1</v>
      </c>
      <c r="AA8" s="7">
        <v>16</v>
      </c>
      <c r="AB8" s="7">
        <v>13</v>
      </c>
      <c r="AC8" s="7">
        <v>9</v>
      </c>
      <c r="AD8" s="7">
        <v>28</v>
      </c>
      <c r="AE8" s="7">
        <v>17</v>
      </c>
      <c r="AF8" s="7">
        <v>23</v>
      </c>
      <c r="AG8" s="60">
        <v>25</v>
      </c>
      <c r="AH8" s="60">
        <v>31</v>
      </c>
      <c r="AI8" s="60">
        <v>26</v>
      </c>
      <c r="AJ8" s="60">
        <v>15</v>
      </c>
      <c r="AK8" s="60">
        <v>20</v>
      </c>
      <c r="AL8" s="259">
        <f t="shared" si="0"/>
        <v>263</v>
      </c>
      <c r="AM8" s="293">
        <v>2.1520333851566975</v>
      </c>
      <c r="AO8" s="50"/>
      <c r="AP8" s="270"/>
      <c r="AQ8" s="220"/>
    </row>
    <row r="9" spans="1:43" ht="12.75" customHeight="1">
      <c r="A9" s="2"/>
      <c r="B9" s="2"/>
      <c r="C9" s="2"/>
      <c r="D9" s="24" t="s">
        <v>8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4</v>
      </c>
      <c r="K9" s="16">
        <v>2</v>
      </c>
      <c r="L9" s="16">
        <v>12</v>
      </c>
      <c r="M9" s="16">
        <v>18</v>
      </c>
      <c r="N9" s="16">
        <v>12</v>
      </c>
      <c r="O9" s="16">
        <v>12</v>
      </c>
      <c r="P9" s="16">
        <v>25</v>
      </c>
      <c r="Q9" s="16">
        <v>26</v>
      </c>
      <c r="R9" s="16">
        <v>45</v>
      </c>
      <c r="S9" s="16">
        <v>53</v>
      </c>
      <c r="T9" s="2"/>
      <c r="U9" s="2"/>
      <c r="V9" s="2"/>
      <c r="W9" s="24" t="s">
        <v>8</v>
      </c>
      <c r="X9" s="16">
        <v>23</v>
      </c>
      <c r="Y9" s="16">
        <v>38</v>
      </c>
      <c r="Z9" s="16">
        <v>43</v>
      </c>
      <c r="AA9" s="16">
        <v>58</v>
      </c>
      <c r="AB9" s="16">
        <v>49</v>
      </c>
      <c r="AC9" s="16">
        <v>52</v>
      </c>
      <c r="AD9" s="16">
        <v>55</v>
      </c>
      <c r="AE9" s="16">
        <v>65</v>
      </c>
      <c r="AF9" s="16">
        <v>69</v>
      </c>
      <c r="AG9" s="69">
        <v>60</v>
      </c>
      <c r="AH9" s="69">
        <v>67</v>
      </c>
      <c r="AI9" s="69">
        <v>61</v>
      </c>
      <c r="AJ9" s="69">
        <v>58</v>
      </c>
      <c r="AK9" s="69">
        <v>74</v>
      </c>
      <c r="AL9" s="260">
        <f t="shared" si="0"/>
        <v>981</v>
      </c>
      <c r="AM9" s="293">
        <v>8.027166352998936</v>
      </c>
      <c r="AO9" s="50"/>
      <c r="AP9" s="270"/>
      <c r="AQ9" s="220"/>
    </row>
    <row r="10" spans="1:43" ht="12.75" customHeight="1">
      <c r="A10" s="2"/>
      <c r="B10" s="6"/>
      <c r="C10" s="8"/>
      <c r="D10" s="365" t="s">
        <v>16</v>
      </c>
      <c r="E10" s="366">
        <v>0</v>
      </c>
      <c r="F10" s="366">
        <v>0</v>
      </c>
      <c r="G10" s="366">
        <v>34</v>
      </c>
      <c r="H10" s="366">
        <v>15</v>
      </c>
      <c r="I10" s="366">
        <v>35</v>
      </c>
      <c r="J10" s="366">
        <v>27</v>
      </c>
      <c r="K10" s="366">
        <v>52</v>
      </c>
      <c r="L10" s="366">
        <v>108</v>
      </c>
      <c r="M10" s="366">
        <v>102</v>
      </c>
      <c r="N10" s="366">
        <v>134</v>
      </c>
      <c r="O10" s="366">
        <v>147</v>
      </c>
      <c r="P10" s="366">
        <v>189</v>
      </c>
      <c r="Q10" s="366">
        <v>234</v>
      </c>
      <c r="R10" s="366">
        <v>261</v>
      </c>
      <c r="S10" s="366">
        <v>379</v>
      </c>
      <c r="T10" s="2"/>
      <c r="U10" s="6"/>
      <c r="V10" s="8"/>
      <c r="W10" s="365" t="s">
        <v>16</v>
      </c>
      <c r="X10" s="366">
        <v>336</v>
      </c>
      <c r="Y10" s="366">
        <v>475</v>
      </c>
      <c r="Z10" s="366">
        <v>481</v>
      </c>
      <c r="AA10" s="366">
        <v>525</v>
      </c>
      <c r="AB10" s="366">
        <v>636</v>
      </c>
      <c r="AC10" s="366">
        <v>709</v>
      </c>
      <c r="AD10" s="366">
        <v>787</v>
      </c>
      <c r="AE10" s="366">
        <v>931</v>
      </c>
      <c r="AF10" s="366">
        <v>999</v>
      </c>
      <c r="AG10" s="366">
        <v>894</v>
      </c>
      <c r="AH10" s="367">
        <v>956</v>
      </c>
      <c r="AI10" s="367">
        <f>SUM(AI4:AI9)</f>
        <v>923</v>
      </c>
      <c r="AJ10" s="367">
        <f>SUM(AJ4:AJ9)</f>
        <v>889</v>
      </c>
      <c r="AK10" s="367">
        <f>SUM(AK4:AK9)</f>
        <v>963</v>
      </c>
      <c r="AL10" s="367">
        <f t="shared" si="0"/>
        <v>12221</v>
      </c>
      <c r="AM10" s="368">
        <v>100</v>
      </c>
      <c r="AN10" s="50"/>
      <c r="AO10" s="50"/>
      <c r="AP10" s="270"/>
      <c r="AQ10" s="220"/>
    </row>
    <row r="11" spans="1:43" ht="12.75" customHeight="1">
      <c r="A11" s="2"/>
      <c r="B11" s="2"/>
      <c r="C11" s="2" t="s">
        <v>4</v>
      </c>
      <c r="D11" s="1" t="s">
        <v>71</v>
      </c>
      <c r="E11" s="17">
        <v>0</v>
      </c>
      <c r="F11" s="17">
        <v>0</v>
      </c>
      <c r="G11" s="17">
        <v>6</v>
      </c>
      <c r="H11" s="17">
        <v>1</v>
      </c>
      <c r="I11" s="17">
        <v>14</v>
      </c>
      <c r="J11" s="17">
        <v>5</v>
      </c>
      <c r="K11" s="17">
        <v>16</v>
      </c>
      <c r="L11" s="17">
        <v>14</v>
      </c>
      <c r="M11" s="17">
        <v>15</v>
      </c>
      <c r="N11" s="17">
        <v>31</v>
      </c>
      <c r="O11" s="17">
        <v>16</v>
      </c>
      <c r="P11" s="17">
        <v>35</v>
      </c>
      <c r="Q11" s="17">
        <v>29</v>
      </c>
      <c r="R11" s="17">
        <v>34</v>
      </c>
      <c r="S11" s="17">
        <v>38</v>
      </c>
      <c r="T11" s="2"/>
      <c r="U11" s="2"/>
      <c r="V11" s="2" t="s">
        <v>4</v>
      </c>
      <c r="W11" s="1" t="s">
        <v>71</v>
      </c>
      <c r="X11" s="17">
        <v>26</v>
      </c>
      <c r="Y11" s="17">
        <v>38</v>
      </c>
      <c r="Z11" s="17">
        <v>30</v>
      </c>
      <c r="AA11" s="17">
        <v>24</v>
      </c>
      <c r="AB11" s="17">
        <v>37</v>
      </c>
      <c r="AC11" s="17">
        <v>29</v>
      </c>
      <c r="AD11" s="17">
        <v>41</v>
      </c>
      <c r="AE11" s="17">
        <v>26</v>
      </c>
      <c r="AF11" s="17">
        <v>28</v>
      </c>
      <c r="AG11" s="70">
        <v>32</v>
      </c>
      <c r="AH11" s="60">
        <v>28</v>
      </c>
      <c r="AI11" s="60">
        <v>36</v>
      </c>
      <c r="AJ11" s="60">
        <v>26</v>
      </c>
      <c r="AK11" s="60">
        <v>26</v>
      </c>
      <c r="AL11" s="257">
        <f t="shared" si="0"/>
        <v>681</v>
      </c>
      <c r="AM11" s="293">
        <v>80.97502972651606</v>
      </c>
      <c r="AO11" s="50"/>
      <c r="AP11" s="270"/>
      <c r="AQ11" s="220"/>
    </row>
    <row r="12" spans="1:43" ht="12.75" customHeight="1">
      <c r="A12" s="2"/>
      <c r="B12" s="2"/>
      <c r="C12" s="2"/>
      <c r="D12" s="1" t="s">
        <v>138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2"/>
      <c r="U12" s="2"/>
      <c r="V12" s="2"/>
      <c r="W12" s="1" t="s">
        <v>138</v>
      </c>
      <c r="X12" s="7">
        <v>0</v>
      </c>
      <c r="Y12" s="7">
        <v>1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2</v>
      </c>
      <c r="AF12" s="7">
        <v>0</v>
      </c>
      <c r="AG12" s="60">
        <v>0</v>
      </c>
      <c r="AH12" s="60">
        <v>0</v>
      </c>
      <c r="AI12" s="60">
        <v>0</v>
      </c>
      <c r="AJ12" s="60">
        <v>0</v>
      </c>
      <c r="AK12" s="60">
        <v>1</v>
      </c>
      <c r="AL12" s="257">
        <f t="shared" si="0"/>
        <v>4</v>
      </c>
      <c r="AM12" s="293">
        <v>0.47562425683709864</v>
      </c>
      <c r="AO12" s="50"/>
      <c r="AP12" s="270"/>
      <c r="AQ12" s="220"/>
    </row>
    <row r="13" spans="1:43" ht="12.75" customHeight="1">
      <c r="A13" s="2"/>
      <c r="B13" s="2"/>
      <c r="C13" s="2"/>
      <c r="D13" s="96" t="s">
        <v>218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2"/>
      <c r="U13" s="2"/>
      <c r="V13" s="2"/>
      <c r="W13" s="96" t="s">
        <v>218</v>
      </c>
      <c r="X13" s="7">
        <v>0</v>
      </c>
      <c r="Y13" s="7">
        <v>0</v>
      </c>
      <c r="Z13" s="7">
        <v>0</v>
      </c>
      <c r="AA13" s="7">
        <v>1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60">
        <v>1</v>
      </c>
      <c r="AH13" s="60">
        <v>0</v>
      </c>
      <c r="AI13" s="60">
        <v>0</v>
      </c>
      <c r="AJ13" s="60">
        <v>0</v>
      </c>
      <c r="AK13" s="60">
        <v>0</v>
      </c>
      <c r="AL13" s="257">
        <f t="shared" si="0"/>
        <v>2</v>
      </c>
      <c r="AM13" s="293">
        <v>0.23781212841854932</v>
      </c>
      <c r="AO13" s="50"/>
      <c r="AP13" s="270"/>
      <c r="AQ13" s="220"/>
    </row>
    <row r="14" spans="1:43" ht="12.75" customHeight="1">
      <c r="A14" s="2"/>
      <c r="B14" s="2"/>
      <c r="C14" s="2"/>
      <c r="D14" s="1" t="s">
        <v>18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2</v>
      </c>
      <c r="K14" s="7">
        <v>0</v>
      </c>
      <c r="L14" s="7">
        <v>0</v>
      </c>
      <c r="M14" s="7">
        <v>0</v>
      </c>
      <c r="N14" s="7">
        <v>0</v>
      </c>
      <c r="O14" s="7">
        <v>1</v>
      </c>
      <c r="P14" s="7">
        <v>2</v>
      </c>
      <c r="Q14" s="7">
        <v>0</v>
      </c>
      <c r="R14" s="7">
        <v>0</v>
      </c>
      <c r="S14" s="7">
        <v>1</v>
      </c>
      <c r="T14" s="2"/>
      <c r="U14" s="2"/>
      <c r="V14" s="2"/>
      <c r="W14" s="1" t="s">
        <v>18</v>
      </c>
      <c r="X14" s="7">
        <v>1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1</v>
      </c>
      <c r="AE14" s="7">
        <v>0</v>
      </c>
      <c r="AF14" s="7">
        <v>0</v>
      </c>
      <c r="AG14" s="60">
        <v>0</v>
      </c>
      <c r="AH14" s="60">
        <v>1</v>
      </c>
      <c r="AI14" s="60">
        <v>0</v>
      </c>
      <c r="AJ14" s="60">
        <v>0</v>
      </c>
      <c r="AK14" s="60">
        <v>0</v>
      </c>
      <c r="AL14" s="257">
        <f t="shared" si="0"/>
        <v>9</v>
      </c>
      <c r="AM14" s="293">
        <v>1.070154577883472</v>
      </c>
      <c r="AO14" s="50"/>
      <c r="AP14" s="270"/>
      <c r="AQ14" s="220"/>
    </row>
    <row r="15" spans="1:43" ht="12.75" customHeight="1">
      <c r="A15" s="2"/>
      <c r="B15" s="2"/>
      <c r="C15" s="2"/>
      <c r="D15" s="1" t="s">
        <v>129</v>
      </c>
      <c r="E15" s="7">
        <v>0</v>
      </c>
      <c r="F15" s="7">
        <v>0</v>
      </c>
      <c r="G15" s="7">
        <v>3</v>
      </c>
      <c r="H15" s="7">
        <v>3</v>
      </c>
      <c r="I15" s="7">
        <v>3</v>
      </c>
      <c r="J15" s="7">
        <v>3</v>
      </c>
      <c r="K15" s="7">
        <v>0</v>
      </c>
      <c r="L15" s="7">
        <v>2</v>
      </c>
      <c r="M15" s="7">
        <v>3</v>
      </c>
      <c r="N15" s="7">
        <v>0</v>
      </c>
      <c r="O15" s="7">
        <v>0</v>
      </c>
      <c r="P15" s="7">
        <v>0</v>
      </c>
      <c r="Q15" s="7">
        <v>1</v>
      </c>
      <c r="R15" s="7">
        <v>0</v>
      </c>
      <c r="S15" s="7">
        <v>3</v>
      </c>
      <c r="T15" s="2"/>
      <c r="U15" s="2"/>
      <c r="V15" s="2"/>
      <c r="W15" s="1" t="s">
        <v>129</v>
      </c>
      <c r="X15" s="7">
        <v>0</v>
      </c>
      <c r="Y15" s="7">
        <v>2</v>
      </c>
      <c r="Z15" s="7">
        <v>3</v>
      </c>
      <c r="AA15" s="7">
        <v>1</v>
      </c>
      <c r="AB15" s="7">
        <v>1</v>
      </c>
      <c r="AC15" s="7">
        <v>0</v>
      </c>
      <c r="AD15" s="7">
        <v>1</v>
      </c>
      <c r="AE15" s="7">
        <v>2</v>
      </c>
      <c r="AF15" s="7">
        <v>1</v>
      </c>
      <c r="AG15" s="60">
        <v>1</v>
      </c>
      <c r="AH15" s="60">
        <v>2</v>
      </c>
      <c r="AI15" s="60">
        <v>2</v>
      </c>
      <c r="AJ15" s="60">
        <v>1</v>
      </c>
      <c r="AK15" s="60">
        <v>0</v>
      </c>
      <c r="AL15" s="257">
        <f t="shared" si="0"/>
        <v>38</v>
      </c>
      <c r="AM15" s="293">
        <v>4.5184304399524375</v>
      </c>
      <c r="AO15" s="50"/>
      <c r="AP15" s="270"/>
      <c r="AQ15" s="220"/>
    </row>
    <row r="16" spans="1:43" ht="12.75" customHeight="1">
      <c r="A16" s="2"/>
      <c r="B16" s="2"/>
      <c r="C16" s="2"/>
      <c r="D16" s="24" t="s">
        <v>8</v>
      </c>
      <c r="E16" s="16">
        <v>0</v>
      </c>
      <c r="F16" s="16">
        <v>0</v>
      </c>
      <c r="G16" s="16">
        <v>2</v>
      </c>
      <c r="H16" s="16">
        <v>0</v>
      </c>
      <c r="I16" s="16">
        <v>1</v>
      </c>
      <c r="J16" s="16">
        <v>0</v>
      </c>
      <c r="K16" s="16">
        <v>1</v>
      </c>
      <c r="L16" s="16">
        <v>0</v>
      </c>
      <c r="M16" s="16">
        <v>4</v>
      </c>
      <c r="N16" s="16">
        <v>1</v>
      </c>
      <c r="O16" s="16">
        <v>2</v>
      </c>
      <c r="P16" s="16">
        <v>4</v>
      </c>
      <c r="Q16" s="16">
        <v>4</v>
      </c>
      <c r="R16" s="16">
        <v>2</v>
      </c>
      <c r="S16" s="16">
        <v>3</v>
      </c>
      <c r="T16" s="2"/>
      <c r="U16" s="2"/>
      <c r="V16" s="2"/>
      <c r="W16" s="24" t="s">
        <v>8</v>
      </c>
      <c r="X16" s="16">
        <v>5</v>
      </c>
      <c r="Y16" s="16">
        <v>9</v>
      </c>
      <c r="Z16" s="16">
        <v>7</v>
      </c>
      <c r="AA16" s="16">
        <v>6</v>
      </c>
      <c r="AB16" s="16">
        <v>6</v>
      </c>
      <c r="AC16" s="16">
        <v>3</v>
      </c>
      <c r="AD16" s="16">
        <v>6</v>
      </c>
      <c r="AE16" s="16">
        <v>8</v>
      </c>
      <c r="AF16" s="16">
        <v>5</v>
      </c>
      <c r="AG16" s="69">
        <v>4</v>
      </c>
      <c r="AH16" s="60">
        <v>10</v>
      </c>
      <c r="AI16" s="60">
        <v>4</v>
      </c>
      <c r="AJ16" s="60">
        <v>4</v>
      </c>
      <c r="AK16" s="60">
        <v>6</v>
      </c>
      <c r="AL16" s="257">
        <f t="shared" si="0"/>
        <v>107</v>
      </c>
      <c r="AM16" s="290">
        <v>12.72294887039239</v>
      </c>
      <c r="AO16" s="50"/>
      <c r="AP16" s="270"/>
      <c r="AQ16" s="220"/>
    </row>
    <row r="17" spans="1:43" ht="12.75" customHeight="1" thickBot="1">
      <c r="A17" s="6"/>
      <c r="B17" s="9"/>
      <c r="C17" s="9"/>
      <c r="D17" s="369" t="s">
        <v>16</v>
      </c>
      <c r="E17" s="370">
        <v>0</v>
      </c>
      <c r="F17" s="370">
        <v>0</v>
      </c>
      <c r="G17" s="370">
        <v>11</v>
      </c>
      <c r="H17" s="370">
        <v>4</v>
      </c>
      <c r="I17" s="370">
        <v>18</v>
      </c>
      <c r="J17" s="370">
        <v>10</v>
      </c>
      <c r="K17" s="370">
        <v>17</v>
      </c>
      <c r="L17" s="370">
        <v>16</v>
      </c>
      <c r="M17" s="370">
        <v>22</v>
      </c>
      <c r="N17" s="370">
        <v>32</v>
      </c>
      <c r="O17" s="370">
        <v>19</v>
      </c>
      <c r="P17" s="370">
        <v>41</v>
      </c>
      <c r="Q17" s="370">
        <v>34</v>
      </c>
      <c r="R17" s="370">
        <v>36</v>
      </c>
      <c r="S17" s="370">
        <v>45</v>
      </c>
      <c r="T17" s="6"/>
      <c r="U17" s="9"/>
      <c r="V17" s="9"/>
      <c r="W17" s="369" t="s">
        <v>16</v>
      </c>
      <c r="X17" s="370">
        <v>32</v>
      </c>
      <c r="Y17" s="370">
        <v>50</v>
      </c>
      <c r="Z17" s="370">
        <v>40</v>
      </c>
      <c r="AA17" s="370">
        <v>32</v>
      </c>
      <c r="AB17" s="370">
        <v>44</v>
      </c>
      <c r="AC17" s="370">
        <v>32</v>
      </c>
      <c r="AD17" s="370">
        <v>49</v>
      </c>
      <c r="AE17" s="370">
        <v>38</v>
      </c>
      <c r="AF17" s="370">
        <v>34</v>
      </c>
      <c r="AG17" s="370">
        <v>38</v>
      </c>
      <c r="AH17" s="373">
        <v>41</v>
      </c>
      <c r="AI17" s="373">
        <f>SUM(AI11:AI16)</f>
        <v>42</v>
      </c>
      <c r="AJ17" s="373">
        <f>SUM(AJ11:AJ16)</f>
        <v>31</v>
      </c>
      <c r="AK17" s="373">
        <f>SUM(AK11:AK16)</f>
        <v>33</v>
      </c>
      <c r="AL17" s="371">
        <f t="shared" si="0"/>
        <v>841</v>
      </c>
      <c r="AM17" s="372">
        <v>100</v>
      </c>
      <c r="AN17" s="50"/>
      <c r="AO17" s="50"/>
      <c r="AP17" s="270"/>
      <c r="AQ17" s="220"/>
    </row>
    <row r="18" spans="1:43" ht="12.75" customHeight="1">
      <c r="A18" s="2"/>
      <c r="B18" s="2" t="s">
        <v>92</v>
      </c>
      <c r="C18" s="2" t="s">
        <v>17</v>
      </c>
      <c r="D18" s="1" t="s">
        <v>71</v>
      </c>
      <c r="E18" s="40">
        <v>0</v>
      </c>
      <c r="F18" s="40">
        <v>0</v>
      </c>
      <c r="G18" s="40">
        <v>4</v>
      </c>
      <c r="H18" s="40">
        <v>0</v>
      </c>
      <c r="I18" s="40">
        <v>6</v>
      </c>
      <c r="J18" s="40">
        <v>3</v>
      </c>
      <c r="K18" s="40">
        <v>10</v>
      </c>
      <c r="L18" s="40">
        <v>13</v>
      </c>
      <c r="M18" s="40">
        <v>15</v>
      </c>
      <c r="N18" s="40">
        <v>15</v>
      </c>
      <c r="O18" s="40">
        <v>18</v>
      </c>
      <c r="P18" s="40">
        <v>25</v>
      </c>
      <c r="Q18" s="40">
        <v>15</v>
      </c>
      <c r="R18" s="40">
        <v>18</v>
      </c>
      <c r="S18" s="40">
        <v>12</v>
      </c>
      <c r="T18" s="2"/>
      <c r="U18" s="2" t="s">
        <v>92</v>
      </c>
      <c r="V18" s="2" t="s">
        <v>17</v>
      </c>
      <c r="W18" s="1" t="s">
        <v>71</v>
      </c>
      <c r="X18" s="40">
        <v>16</v>
      </c>
      <c r="Y18" s="40">
        <v>25</v>
      </c>
      <c r="Z18" s="40">
        <v>19</v>
      </c>
      <c r="AA18" s="40">
        <v>18</v>
      </c>
      <c r="AB18" s="40">
        <v>20</v>
      </c>
      <c r="AC18" s="40">
        <v>21</v>
      </c>
      <c r="AD18" s="40">
        <v>23</v>
      </c>
      <c r="AE18" s="40">
        <v>15</v>
      </c>
      <c r="AF18" s="40">
        <v>10</v>
      </c>
      <c r="AG18" s="203">
        <v>15</v>
      </c>
      <c r="AH18" s="203">
        <v>13</v>
      </c>
      <c r="AI18" s="203">
        <v>12</v>
      </c>
      <c r="AJ18" s="203">
        <v>12</v>
      </c>
      <c r="AK18" s="203">
        <v>17</v>
      </c>
      <c r="AL18" s="268">
        <f t="shared" si="0"/>
        <v>390</v>
      </c>
      <c r="AM18" s="293">
        <v>28.739867354458365</v>
      </c>
      <c r="AO18" s="50"/>
      <c r="AP18" s="270"/>
      <c r="AQ18" s="220"/>
    </row>
    <row r="19" spans="1:43" ht="12.75" customHeight="1">
      <c r="A19" s="2"/>
      <c r="B19" s="2"/>
      <c r="C19" s="2"/>
      <c r="D19" s="1" t="s">
        <v>138</v>
      </c>
      <c r="E19" s="7">
        <v>0</v>
      </c>
      <c r="F19" s="7">
        <v>0</v>
      </c>
      <c r="G19" s="7">
        <v>5</v>
      </c>
      <c r="H19" s="7">
        <v>4</v>
      </c>
      <c r="I19" s="7">
        <v>13</v>
      </c>
      <c r="J19" s="7">
        <v>4</v>
      </c>
      <c r="K19" s="7">
        <v>4</v>
      </c>
      <c r="L19" s="7">
        <v>8</v>
      </c>
      <c r="M19" s="7">
        <v>4</v>
      </c>
      <c r="N19" s="7">
        <v>6</v>
      </c>
      <c r="O19" s="7">
        <v>8</v>
      </c>
      <c r="P19" s="7">
        <v>12</v>
      </c>
      <c r="Q19" s="7">
        <v>10</v>
      </c>
      <c r="R19" s="7">
        <v>12</v>
      </c>
      <c r="S19" s="7">
        <v>6</v>
      </c>
      <c r="T19" s="2"/>
      <c r="U19" s="2"/>
      <c r="V19" s="2"/>
      <c r="W19" s="1" t="s">
        <v>138</v>
      </c>
      <c r="X19" s="7">
        <v>15</v>
      </c>
      <c r="Y19" s="7">
        <v>13</v>
      </c>
      <c r="Z19" s="7">
        <v>24</v>
      </c>
      <c r="AA19" s="7">
        <v>16</v>
      </c>
      <c r="AB19" s="7">
        <v>19</v>
      </c>
      <c r="AC19" s="7">
        <v>15</v>
      </c>
      <c r="AD19" s="7">
        <v>33</v>
      </c>
      <c r="AE19" s="7">
        <v>37</v>
      </c>
      <c r="AF19" s="7">
        <v>35</v>
      </c>
      <c r="AG19" s="60">
        <v>35</v>
      </c>
      <c r="AH19" s="60">
        <v>31</v>
      </c>
      <c r="AI19" s="60">
        <v>36</v>
      </c>
      <c r="AJ19" s="60">
        <v>41</v>
      </c>
      <c r="AK19" s="60">
        <v>53</v>
      </c>
      <c r="AL19" s="259">
        <f t="shared" si="0"/>
        <v>499</v>
      </c>
      <c r="AM19" s="293">
        <v>36.7722918201916</v>
      </c>
      <c r="AO19" s="50"/>
      <c r="AP19" s="270"/>
      <c r="AQ19" s="220"/>
    </row>
    <row r="20" spans="1:43" ht="12.75" customHeight="1">
      <c r="A20" s="2"/>
      <c r="B20" s="2"/>
      <c r="C20" s="2"/>
      <c r="D20" s="96" t="s">
        <v>218</v>
      </c>
      <c r="E20" s="7">
        <v>0</v>
      </c>
      <c r="F20" s="7">
        <v>0</v>
      </c>
      <c r="G20" s="7">
        <v>0</v>
      </c>
      <c r="H20" s="7">
        <v>0</v>
      </c>
      <c r="I20" s="7">
        <v>1</v>
      </c>
      <c r="J20" s="7">
        <v>0</v>
      </c>
      <c r="K20" s="7">
        <v>2</v>
      </c>
      <c r="L20" s="7">
        <v>3</v>
      </c>
      <c r="M20" s="7">
        <v>1</v>
      </c>
      <c r="N20" s="7">
        <v>1</v>
      </c>
      <c r="O20" s="7">
        <v>0</v>
      </c>
      <c r="P20" s="7">
        <v>0</v>
      </c>
      <c r="Q20" s="7">
        <v>2</v>
      </c>
      <c r="R20" s="7">
        <v>3</v>
      </c>
      <c r="S20" s="7">
        <v>1</v>
      </c>
      <c r="T20" s="2"/>
      <c r="U20" s="2"/>
      <c r="V20" s="2"/>
      <c r="W20" s="96" t="s">
        <v>218</v>
      </c>
      <c r="X20" s="7">
        <v>1</v>
      </c>
      <c r="Y20" s="7">
        <v>1</v>
      </c>
      <c r="Z20" s="7">
        <v>0</v>
      </c>
      <c r="AA20" s="7">
        <v>0</v>
      </c>
      <c r="AB20" s="7">
        <v>0</v>
      </c>
      <c r="AC20" s="7">
        <v>1</v>
      </c>
      <c r="AD20" s="7">
        <v>3</v>
      </c>
      <c r="AE20" s="7">
        <v>0</v>
      </c>
      <c r="AF20" s="7">
        <v>1</v>
      </c>
      <c r="AG20" s="60">
        <v>2</v>
      </c>
      <c r="AH20" s="60">
        <v>1</v>
      </c>
      <c r="AI20" s="60">
        <v>1</v>
      </c>
      <c r="AJ20" s="60">
        <v>0</v>
      </c>
      <c r="AK20" s="60">
        <v>2</v>
      </c>
      <c r="AL20" s="259">
        <f t="shared" si="0"/>
        <v>27</v>
      </c>
      <c r="AM20" s="293">
        <v>1.989683124539425</v>
      </c>
      <c r="AO20" s="50"/>
      <c r="AP20" s="270"/>
      <c r="AQ20" s="220"/>
    </row>
    <row r="21" spans="1:43" ht="12.75" customHeight="1">
      <c r="A21" s="2"/>
      <c r="B21" s="2"/>
      <c r="C21" s="2"/>
      <c r="D21" s="1" t="s">
        <v>18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1</v>
      </c>
      <c r="O21" s="7">
        <v>0</v>
      </c>
      <c r="P21" s="7">
        <v>0</v>
      </c>
      <c r="Q21" s="7">
        <v>0</v>
      </c>
      <c r="R21" s="7">
        <v>1</v>
      </c>
      <c r="S21" s="7">
        <v>0</v>
      </c>
      <c r="T21" s="2"/>
      <c r="U21" s="2"/>
      <c r="V21" s="2"/>
      <c r="W21" s="1" t="s">
        <v>18</v>
      </c>
      <c r="X21" s="7">
        <v>0</v>
      </c>
      <c r="Y21" s="7">
        <v>0</v>
      </c>
      <c r="Z21" s="7">
        <v>1</v>
      </c>
      <c r="AA21" s="7">
        <v>0</v>
      </c>
      <c r="AB21" s="7">
        <v>0</v>
      </c>
      <c r="AC21" s="7">
        <v>1</v>
      </c>
      <c r="AD21" s="7">
        <v>0</v>
      </c>
      <c r="AE21" s="7">
        <v>0</v>
      </c>
      <c r="AF21" s="7">
        <v>0</v>
      </c>
      <c r="AG21" s="60">
        <v>0</v>
      </c>
      <c r="AH21" s="60">
        <v>0</v>
      </c>
      <c r="AI21" s="60">
        <v>1</v>
      </c>
      <c r="AJ21" s="60">
        <v>0</v>
      </c>
      <c r="AK21" s="60">
        <v>0</v>
      </c>
      <c r="AL21" s="259">
        <f t="shared" si="0"/>
        <v>5</v>
      </c>
      <c r="AM21" s="293">
        <v>0.36845983787767134</v>
      </c>
      <c r="AO21" s="50"/>
      <c r="AP21" s="270"/>
      <c r="AQ21" s="220"/>
    </row>
    <row r="22" spans="1:43" ht="12.75" customHeight="1">
      <c r="A22" s="2"/>
      <c r="B22" s="2"/>
      <c r="C22" s="2"/>
      <c r="D22" s="1" t="s">
        <v>129</v>
      </c>
      <c r="E22" s="7">
        <v>0</v>
      </c>
      <c r="F22" s="7">
        <v>0</v>
      </c>
      <c r="G22" s="7">
        <v>1</v>
      </c>
      <c r="H22" s="7">
        <v>0</v>
      </c>
      <c r="I22" s="7">
        <v>0</v>
      </c>
      <c r="J22" s="7">
        <v>0</v>
      </c>
      <c r="K22" s="7">
        <v>0</v>
      </c>
      <c r="L22" s="7">
        <v>1</v>
      </c>
      <c r="M22" s="7">
        <v>0</v>
      </c>
      <c r="N22" s="7">
        <v>2</v>
      </c>
      <c r="O22" s="7">
        <v>3</v>
      </c>
      <c r="P22" s="7">
        <v>1</v>
      </c>
      <c r="Q22" s="7">
        <v>2</v>
      </c>
      <c r="R22" s="7">
        <v>0</v>
      </c>
      <c r="S22" s="7">
        <v>2</v>
      </c>
      <c r="T22" s="2"/>
      <c r="U22" s="2"/>
      <c r="V22" s="2"/>
      <c r="W22" s="1" t="s">
        <v>129</v>
      </c>
      <c r="X22" s="7">
        <v>1</v>
      </c>
      <c r="Y22" s="7">
        <v>0</v>
      </c>
      <c r="Z22" s="7">
        <v>1</v>
      </c>
      <c r="AA22" s="7">
        <v>1</v>
      </c>
      <c r="AB22" s="7">
        <v>4</v>
      </c>
      <c r="AC22" s="7">
        <v>1</v>
      </c>
      <c r="AD22" s="7">
        <v>8</v>
      </c>
      <c r="AE22" s="7">
        <v>5</v>
      </c>
      <c r="AF22" s="7">
        <v>2</v>
      </c>
      <c r="AG22" s="60">
        <v>7</v>
      </c>
      <c r="AH22" s="60">
        <v>4</v>
      </c>
      <c r="AI22" s="60">
        <v>2</v>
      </c>
      <c r="AJ22" s="60">
        <v>2</v>
      </c>
      <c r="AK22" s="60">
        <v>3</v>
      </c>
      <c r="AL22" s="259">
        <f t="shared" si="0"/>
        <v>53</v>
      </c>
      <c r="AM22" s="293">
        <v>3.9056742815033165</v>
      </c>
      <c r="AO22" s="50"/>
      <c r="AP22" s="270"/>
      <c r="AQ22" s="220"/>
    </row>
    <row r="23" spans="1:43" ht="12.75" customHeight="1">
      <c r="A23" s="2"/>
      <c r="B23" s="2"/>
      <c r="C23" s="2"/>
      <c r="D23" s="24" t="s">
        <v>8</v>
      </c>
      <c r="E23" s="16">
        <v>0</v>
      </c>
      <c r="F23" s="16">
        <v>0</v>
      </c>
      <c r="G23" s="16">
        <v>0</v>
      </c>
      <c r="H23" s="16">
        <v>0</v>
      </c>
      <c r="I23" s="16">
        <v>1</v>
      </c>
      <c r="J23" s="16">
        <v>4</v>
      </c>
      <c r="K23" s="16">
        <v>10</v>
      </c>
      <c r="L23" s="16">
        <v>20</v>
      </c>
      <c r="M23" s="16">
        <v>13</v>
      </c>
      <c r="N23" s="16">
        <v>12</v>
      </c>
      <c r="O23" s="16">
        <v>18</v>
      </c>
      <c r="P23" s="16">
        <v>27</v>
      </c>
      <c r="Q23" s="16">
        <v>20</v>
      </c>
      <c r="R23" s="16">
        <v>24</v>
      </c>
      <c r="S23" s="16">
        <v>18</v>
      </c>
      <c r="T23" s="2"/>
      <c r="U23" s="2"/>
      <c r="V23" s="2"/>
      <c r="W23" s="24" t="s">
        <v>8</v>
      </c>
      <c r="X23" s="16">
        <v>20</v>
      </c>
      <c r="Y23" s="16">
        <v>20</v>
      </c>
      <c r="Z23" s="16">
        <v>10</v>
      </c>
      <c r="AA23" s="16">
        <v>13</v>
      </c>
      <c r="AB23" s="16">
        <v>19</v>
      </c>
      <c r="AC23" s="16">
        <v>21</v>
      </c>
      <c r="AD23" s="16">
        <v>9</v>
      </c>
      <c r="AE23" s="16">
        <v>19</v>
      </c>
      <c r="AF23" s="16">
        <v>12</v>
      </c>
      <c r="AG23" s="69">
        <v>12</v>
      </c>
      <c r="AH23" s="69">
        <v>10</v>
      </c>
      <c r="AI23" s="69">
        <v>19</v>
      </c>
      <c r="AJ23" s="69">
        <v>10</v>
      </c>
      <c r="AK23" s="69">
        <v>22</v>
      </c>
      <c r="AL23" s="260">
        <f t="shared" si="0"/>
        <v>383</v>
      </c>
      <c r="AM23" s="294">
        <v>28.224023581429623</v>
      </c>
      <c r="AO23" s="50"/>
      <c r="AP23" s="270"/>
      <c r="AQ23" s="220"/>
    </row>
    <row r="24" spans="1:43" ht="12.75" customHeight="1">
      <c r="A24" s="2"/>
      <c r="B24" s="2"/>
      <c r="C24" s="8"/>
      <c r="D24" s="365" t="s">
        <v>16</v>
      </c>
      <c r="E24" s="366">
        <v>0</v>
      </c>
      <c r="F24" s="366">
        <v>0</v>
      </c>
      <c r="G24" s="366">
        <v>10</v>
      </c>
      <c r="H24" s="366">
        <v>4</v>
      </c>
      <c r="I24" s="366">
        <v>21</v>
      </c>
      <c r="J24" s="366">
        <v>11</v>
      </c>
      <c r="K24" s="366">
        <v>26</v>
      </c>
      <c r="L24" s="366">
        <v>45</v>
      </c>
      <c r="M24" s="366">
        <v>33</v>
      </c>
      <c r="N24" s="366">
        <v>37</v>
      </c>
      <c r="O24" s="366">
        <v>47</v>
      </c>
      <c r="P24" s="366">
        <v>65</v>
      </c>
      <c r="Q24" s="366">
        <v>49</v>
      </c>
      <c r="R24" s="366">
        <v>58</v>
      </c>
      <c r="S24" s="366">
        <v>39</v>
      </c>
      <c r="T24" s="2"/>
      <c r="U24" s="2"/>
      <c r="V24" s="8"/>
      <c r="W24" s="365" t="s">
        <v>16</v>
      </c>
      <c r="X24" s="366">
        <v>53</v>
      </c>
      <c r="Y24" s="366">
        <v>59</v>
      </c>
      <c r="Z24" s="366">
        <v>55</v>
      </c>
      <c r="AA24" s="366">
        <v>48</v>
      </c>
      <c r="AB24" s="366">
        <v>62</v>
      </c>
      <c r="AC24" s="366">
        <v>60</v>
      </c>
      <c r="AD24" s="366">
        <v>76</v>
      </c>
      <c r="AE24" s="366">
        <v>76</v>
      </c>
      <c r="AF24" s="366">
        <v>60</v>
      </c>
      <c r="AG24" s="366">
        <v>71</v>
      </c>
      <c r="AH24" s="366">
        <v>59</v>
      </c>
      <c r="AI24" s="366">
        <f>SUM(AI18:AI23)</f>
        <v>71</v>
      </c>
      <c r="AJ24" s="366">
        <f>SUM(AJ18:AJ23)</f>
        <v>65</v>
      </c>
      <c r="AK24" s="366">
        <f>SUM(AK18:AK23)</f>
        <v>97</v>
      </c>
      <c r="AL24" s="366">
        <f t="shared" si="0"/>
        <v>1357</v>
      </c>
      <c r="AM24" s="368">
        <v>100</v>
      </c>
      <c r="AN24" s="50"/>
      <c r="AO24" s="50"/>
      <c r="AP24" s="270"/>
      <c r="AQ24" s="220"/>
    </row>
    <row r="25" spans="1:43" ht="12.75" customHeight="1">
      <c r="A25" s="2"/>
      <c r="B25" s="2"/>
      <c r="C25" s="2" t="s">
        <v>4</v>
      </c>
      <c r="D25" s="1" t="s">
        <v>71</v>
      </c>
      <c r="E25" s="17">
        <v>0</v>
      </c>
      <c r="F25" s="17">
        <v>0</v>
      </c>
      <c r="G25" s="17">
        <v>0</v>
      </c>
      <c r="H25" s="17">
        <v>0</v>
      </c>
      <c r="I25" s="17">
        <v>5</v>
      </c>
      <c r="J25" s="17">
        <v>12</v>
      </c>
      <c r="K25" s="17">
        <v>61</v>
      </c>
      <c r="L25" s="17">
        <v>149</v>
      </c>
      <c r="M25" s="17">
        <v>64</v>
      </c>
      <c r="N25" s="17">
        <v>51</v>
      </c>
      <c r="O25" s="17">
        <v>39</v>
      </c>
      <c r="P25" s="17">
        <v>42</v>
      </c>
      <c r="Q25" s="17">
        <v>49</v>
      </c>
      <c r="R25" s="17">
        <v>36</v>
      </c>
      <c r="S25" s="17">
        <v>35</v>
      </c>
      <c r="T25" s="2"/>
      <c r="U25" s="2"/>
      <c r="V25" s="2" t="s">
        <v>4</v>
      </c>
      <c r="W25" s="1" t="s">
        <v>71</v>
      </c>
      <c r="X25" s="17">
        <v>26</v>
      </c>
      <c r="Y25" s="17">
        <v>24</v>
      </c>
      <c r="Z25" s="17">
        <v>24</v>
      </c>
      <c r="AA25" s="17">
        <v>28</v>
      </c>
      <c r="AB25" s="17">
        <v>21</v>
      </c>
      <c r="AC25" s="17">
        <v>21</v>
      </c>
      <c r="AD25" s="17">
        <v>27</v>
      </c>
      <c r="AE25" s="17">
        <v>24</v>
      </c>
      <c r="AF25" s="17">
        <v>21</v>
      </c>
      <c r="AG25" s="70">
        <v>15</v>
      </c>
      <c r="AH25" s="70">
        <v>12</v>
      </c>
      <c r="AI25" s="70">
        <v>11</v>
      </c>
      <c r="AJ25" s="70">
        <v>14</v>
      </c>
      <c r="AK25" s="70">
        <v>9</v>
      </c>
      <c r="AL25" s="269">
        <f t="shared" si="0"/>
        <v>820</v>
      </c>
      <c r="AM25" s="293">
        <v>58.865757358219675</v>
      </c>
      <c r="AO25" s="50"/>
      <c r="AP25" s="270"/>
      <c r="AQ25" s="220"/>
    </row>
    <row r="26" spans="1:43" ht="12.75" customHeight="1">
      <c r="A26" s="2"/>
      <c r="B26" s="2"/>
      <c r="C26" s="2"/>
      <c r="D26" s="1" t="s">
        <v>138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2"/>
      <c r="U26" s="2"/>
      <c r="V26" s="2"/>
      <c r="W26" s="1" t="s">
        <v>138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1</v>
      </c>
      <c r="AG26" s="60">
        <v>0</v>
      </c>
      <c r="AH26" s="60">
        <v>0</v>
      </c>
      <c r="AI26" s="60">
        <v>0</v>
      </c>
      <c r="AJ26" s="60">
        <v>0</v>
      </c>
      <c r="AK26" s="60">
        <v>0</v>
      </c>
      <c r="AL26" s="259">
        <f t="shared" si="0"/>
        <v>1</v>
      </c>
      <c r="AM26" s="293">
        <v>0.07178750897343862</v>
      </c>
      <c r="AO26" s="50"/>
      <c r="AP26" s="270"/>
      <c r="AQ26" s="220"/>
    </row>
    <row r="27" spans="1:43" ht="12.75" customHeight="1">
      <c r="A27" s="2"/>
      <c r="B27" s="2"/>
      <c r="C27" s="2"/>
      <c r="D27" s="96" t="s">
        <v>218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1</v>
      </c>
      <c r="T27" s="2"/>
      <c r="U27" s="2"/>
      <c r="V27" s="2"/>
      <c r="W27" s="96" t="s">
        <v>218</v>
      </c>
      <c r="X27" s="7">
        <v>0</v>
      </c>
      <c r="Y27" s="7">
        <v>0</v>
      </c>
      <c r="Z27" s="7">
        <v>0</v>
      </c>
      <c r="AA27" s="7">
        <v>0</v>
      </c>
      <c r="AB27" s="7">
        <v>1</v>
      </c>
      <c r="AC27" s="7">
        <v>0</v>
      </c>
      <c r="AD27" s="7">
        <v>0</v>
      </c>
      <c r="AE27" s="7">
        <v>0</v>
      </c>
      <c r="AF27" s="7">
        <v>1</v>
      </c>
      <c r="AG27" s="60">
        <v>0</v>
      </c>
      <c r="AH27" s="60">
        <v>0</v>
      </c>
      <c r="AI27" s="60">
        <v>0</v>
      </c>
      <c r="AJ27" s="60">
        <v>0</v>
      </c>
      <c r="AK27" s="60">
        <v>0</v>
      </c>
      <c r="AL27" s="259">
        <f t="shared" si="0"/>
        <v>3</v>
      </c>
      <c r="AM27" s="293">
        <v>0.21536252692031585</v>
      </c>
      <c r="AO27" s="50"/>
      <c r="AP27" s="270"/>
      <c r="AQ27" s="220"/>
    </row>
    <row r="28" spans="1:43" ht="12.75" customHeight="1">
      <c r="A28" s="2"/>
      <c r="B28" s="2"/>
      <c r="C28" s="2"/>
      <c r="D28" s="1" t="s">
        <v>18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1</v>
      </c>
      <c r="N28" s="7">
        <v>1</v>
      </c>
      <c r="O28" s="7">
        <v>2</v>
      </c>
      <c r="P28" s="7">
        <v>2</v>
      </c>
      <c r="Q28" s="7">
        <v>0</v>
      </c>
      <c r="R28" s="7">
        <v>0</v>
      </c>
      <c r="S28" s="7">
        <v>0</v>
      </c>
      <c r="T28" s="2"/>
      <c r="U28" s="2"/>
      <c r="V28" s="2"/>
      <c r="W28" s="1" t="s">
        <v>18</v>
      </c>
      <c r="X28" s="7">
        <v>0</v>
      </c>
      <c r="Y28" s="7">
        <v>0</v>
      </c>
      <c r="Z28" s="7">
        <v>1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60">
        <v>0</v>
      </c>
      <c r="AH28" s="60">
        <v>1</v>
      </c>
      <c r="AI28" s="60">
        <v>0</v>
      </c>
      <c r="AJ28" s="60">
        <v>0</v>
      </c>
      <c r="AK28" s="60">
        <v>0</v>
      </c>
      <c r="AL28" s="259">
        <f t="shared" si="0"/>
        <v>8</v>
      </c>
      <c r="AM28" s="293">
        <v>0.574300071787509</v>
      </c>
      <c r="AO28" s="50"/>
      <c r="AP28" s="270"/>
      <c r="AQ28" s="220"/>
    </row>
    <row r="29" spans="1:43" ht="12.75" customHeight="1">
      <c r="A29" s="2"/>
      <c r="B29" s="2"/>
      <c r="C29" s="2"/>
      <c r="D29" s="1" t="s">
        <v>129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1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1</v>
      </c>
      <c r="Q29" s="7">
        <v>3</v>
      </c>
      <c r="R29" s="7">
        <v>1</v>
      </c>
      <c r="S29" s="7">
        <v>1</v>
      </c>
      <c r="T29" s="2"/>
      <c r="U29" s="2"/>
      <c r="V29" s="2"/>
      <c r="W29" s="1" t="s">
        <v>129</v>
      </c>
      <c r="X29" s="7">
        <v>2</v>
      </c>
      <c r="Y29" s="7">
        <v>2</v>
      </c>
      <c r="Z29" s="7">
        <v>0</v>
      </c>
      <c r="AA29" s="7">
        <v>0</v>
      </c>
      <c r="AB29" s="7">
        <v>2</v>
      </c>
      <c r="AC29" s="7">
        <v>1</v>
      </c>
      <c r="AD29" s="7">
        <v>3</v>
      </c>
      <c r="AE29" s="7">
        <v>1</v>
      </c>
      <c r="AF29" s="7">
        <v>3</v>
      </c>
      <c r="AG29" s="60">
        <v>1</v>
      </c>
      <c r="AH29" s="60">
        <v>1</v>
      </c>
      <c r="AI29" s="60">
        <v>2</v>
      </c>
      <c r="AJ29" s="60">
        <v>0</v>
      </c>
      <c r="AK29" s="60">
        <v>0</v>
      </c>
      <c r="AL29" s="259">
        <f t="shared" si="0"/>
        <v>25</v>
      </c>
      <c r="AM29" s="293">
        <v>1.7946877243359656</v>
      </c>
      <c r="AO29" s="50"/>
      <c r="AP29" s="270"/>
      <c r="AQ29" s="220"/>
    </row>
    <row r="30" spans="1:43" ht="12.75" customHeight="1">
      <c r="A30" s="2"/>
      <c r="B30" s="2"/>
      <c r="C30" s="2"/>
      <c r="D30" s="24" t="s">
        <v>8</v>
      </c>
      <c r="E30" s="16">
        <v>0</v>
      </c>
      <c r="F30" s="16">
        <v>0</v>
      </c>
      <c r="G30" s="16">
        <v>0</v>
      </c>
      <c r="H30" s="16">
        <v>0</v>
      </c>
      <c r="I30" s="16">
        <v>1</v>
      </c>
      <c r="J30" s="16">
        <v>5</v>
      </c>
      <c r="K30" s="16">
        <v>44</v>
      </c>
      <c r="L30" s="16">
        <v>124</v>
      </c>
      <c r="M30" s="16">
        <v>55</v>
      </c>
      <c r="N30" s="16">
        <v>43</v>
      </c>
      <c r="O30" s="16">
        <v>23</v>
      </c>
      <c r="P30" s="16">
        <v>36</v>
      </c>
      <c r="Q30" s="16">
        <v>28</v>
      </c>
      <c r="R30" s="16">
        <v>30</v>
      </c>
      <c r="S30" s="16">
        <v>30</v>
      </c>
      <c r="T30" s="2"/>
      <c r="U30" s="2"/>
      <c r="V30" s="2"/>
      <c r="W30" s="24" t="s">
        <v>8</v>
      </c>
      <c r="X30" s="16">
        <v>13</v>
      </c>
      <c r="Y30" s="16">
        <v>11</v>
      </c>
      <c r="Z30" s="16">
        <v>13</v>
      </c>
      <c r="AA30" s="16">
        <v>7</v>
      </c>
      <c r="AB30" s="16">
        <v>14</v>
      </c>
      <c r="AC30" s="16">
        <v>9</v>
      </c>
      <c r="AD30" s="16">
        <v>10</v>
      </c>
      <c r="AE30" s="16">
        <v>12</v>
      </c>
      <c r="AF30" s="16">
        <v>7</v>
      </c>
      <c r="AG30" s="69">
        <v>2</v>
      </c>
      <c r="AH30" s="69">
        <v>5</v>
      </c>
      <c r="AI30" s="69">
        <v>7</v>
      </c>
      <c r="AJ30" s="69">
        <v>3</v>
      </c>
      <c r="AK30" s="69">
        <v>4</v>
      </c>
      <c r="AL30" s="260">
        <f t="shared" si="0"/>
        <v>536</v>
      </c>
      <c r="AM30" s="290">
        <v>38.4781048097631</v>
      </c>
      <c r="AO30" s="50"/>
      <c r="AP30" s="270"/>
      <c r="AQ30" s="220"/>
    </row>
    <row r="31" spans="1:43" ht="12.75" customHeight="1" thickBot="1">
      <c r="A31" s="9"/>
      <c r="B31" s="9"/>
      <c r="C31" s="9"/>
      <c r="D31" s="369" t="s">
        <v>16</v>
      </c>
      <c r="E31" s="373">
        <v>0</v>
      </c>
      <c r="F31" s="373">
        <v>0</v>
      </c>
      <c r="G31" s="373">
        <v>0</v>
      </c>
      <c r="H31" s="373">
        <v>0</v>
      </c>
      <c r="I31" s="373">
        <v>6</v>
      </c>
      <c r="J31" s="373">
        <v>18</v>
      </c>
      <c r="K31" s="373">
        <v>105</v>
      </c>
      <c r="L31" s="373">
        <v>273</v>
      </c>
      <c r="M31" s="373">
        <v>120</v>
      </c>
      <c r="N31" s="373">
        <v>95</v>
      </c>
      <c r="O31" s="373">
        <v>64</v>
      </c>
      <c r="P31" s="373">
        <v>81</v>
      </c>
      <c r="Q31" s="373">
        <v>80</v>
      </c>
      <c r="R31" s="373">
        <v>67</v>
      </c>
      <c r="S31" s="373">
        <v>67</v>
      </c>
      <c r="T31" s="9"/>
      <c r="U31" s="9"/>
      <c r="V31" s="9"/>
      <c r="W31" s="369" t="s">
        <v>16</v>
      </c>
      <c r="X31" s="373">
        <v>41</v>
      </c>
      <c r="Y31" s="373">
        <v>37</v>
      </c>
      <c r="Z31" s="373">
        <v>38</v>
      </c>
      <c r="AA31" s="373">
        <v>35</v>
      </c>
      <c r="AB31" s="373">
        <v>38</v>
      </c>
      <c r="AC31" s="373">
        <v>31</v>
      </c>
      <c r="AD31" s="373">
        <v>40</v>
      </c>
      <c r="AE31" s="373">
        <v>37</v>
      </c>
      <c r="AF31" s="373">
        <v>33</v>
      </c>
      <c r="AG31" s="373">
        <v>18</v>
      </c>
      <c r="AH31" s="373">
        <v>19</v>
      </c>
      <c r="AI31" s="373">
        <f>SUM(AI25:AI30)</f>
        <v>20</v>
      </c>
      <c r="AJ31" s="373">
        <f>SUM(AJ25:AJ30)</f>
        <v>17</v>
      </c>
      <c r="AK31" s="373">
        <f>SUM(AK25:AK30)</f>
        <v>13</v>
      </c>
      <c r="AL31" s="374">
        <f t="shared" si="0"/>
        <v>1393</v>
      </c>
      <c r="AM31" s="372">
        <v>100</v>
      </c>
      <c r="AN31" s="50"/>
      <c r="AO31" s="50"/>
      <c r="AP31" s="270"/>
      <c r="AQ31" s="220"/>
    </row>
    <row r="32" spans="1:43" ht="12.75" customHeight="1">
      <c r="A32" s="2" t="s">
        <v>90</v>
      </c>
      <c r="B32" s="2" t="s">
        <v>74</v>
      </c>
      <c r="C32" s="2" t="s">
        <v>17</v>
      </c>
      <c r="D32" s="1" t="s">
        <v>71</v>
      </c>
      <c r="E32" s="7">
        <v>0</v>
      </c>
      <c r="F32" s="7">
        <v>0</v>
      </c>
      <c r="G32" s="7">
        <v>1</v>
      </c>
      <c r="H32" s="7">
        <v>2</v>
      </c>
      <c r="I32" s="7">
        <v>3</v>
      </c>
      <c r="J32" s="7">
        <v>5</v>
      </c>
      <c r="K32" s="7">
        <v>8</v>
      </c>
      <c r="L32" s="7">
        <v>17</v>
      </c>
      <c r="M32" s="7">
        <v>19</v>
      </c>
      <c r="N32" s="7">
        <v>31</v>
      </c>
      <c r="O32" s="7">
        <v>49</v>
      </c>
      <c r="P32" s="7">
        <v>77</v>
      </c>
      <c r="Q32" s="7">
        <v>88</v>
      </c>
      <c r="R32" s="7">
        <v>79</v>
      </c>
      <c r="S32" s="7">
        <v>114</v>
      </c>
      <c r="T32" s="2" t="s">
        <v>90</v>
      </c>
      <c r="U32" s="2" t="s">
        <v>74</v>
      </c>
      <c r="V32" s="2" t="s">
        <v>17</v>
      </c>
      <c r="W32" s="1" t="s">
        <v>71</v>
      </c>
      <c r="X32" s="7">
        <v>116</v>
      </c>
      <c r="Y32" s="7">
        <v>93</v>
      </c>
      <c r="Z32" s="7">
        <v>97</v>
      </c>
      <c r="AA32" s="7">
        <v>91</v>
      </c>
      <c r="AB32" s="7">
        <v>99</v>
      </c>
      <c r="AC32" s="7">
        <v>96</v>
      </c>
      <c r="AD32" s="7">
        <v>110</v>
      </c>
      <c r="AE32" s="7">
        <v>107</v>
      </c>
      <c r="AF32" s="7">
        <v>107</v>
      </c>
      <c r="AG32" s="60">
        <v>108</v>
      </c>
      <c r="AH32" s="60">
        <v>104</v>
      </c>
      <c r="AI32" s="60">
        <v>95</v>
      </c>
      <c r="AJ32" s="60">
        <v>83</v>
      </c>
      <c r="AK32" s="60">
        <v>103</v>
      </c>
      <c r="AL32" s="259">
        <f t="shared" si="0"/>
        <v>1902</v>
      </c>
      <c r="AM32" s="293">
        <v>33.503611062180724</v>
      </c>
      <c r="AO32" s="50"/>
      <c r="AP32" s="270"/>
      <c r="AQ32" s="220"/>
    </row>
    <row r="33" spans="1:43" ht="12.75" customHeight="1">
      <c r="A33" s="2"/>
      <c r="B33" s="2"/>
      <c r="C33" s="2"/>
      <c r="D33" s="1" t="s">
        <v>138</v>
      </c>
      <c r="E33" s="7">
        <v>5</v>
      </c>
      <c r="F33" s="7">
        <v>2</v>
      </c>
      <c r="G33" s="7">
        <v>5</v>
      </c>
      <c r="H33" s="7">
        <v>5</v>
      </c>
      <c r="I33" s="7">
        <v>9</v>
      </c>
      <c r="J33" s="7">
        <v>6</v>
      </c>
      <c r="K33" s="7">
        <v>12</v>
      </c>
      <c r="L33" s="7">
        <v>12</v>
      </c>
      <c r="M33" s="7">
        <v>14</v>
      </c>
      <c r="N33" s="7">
        <v>40</v>
      </c>
      <c r="O33" s="7">
        <v>38</v>
      </c>
      <c r="P33" s="7">
        <v>45</v>
      </c>
      <c r="Q33" s="7">
        <v>33</v>
      </c>
      <c r="R33" s="7">
        <v>44</v>
      </c>
      <c r="S33" s="7">
        <v>53</v>
      </c>
      <c r="T33" s="2"/>
      <c r="U33" s="2"/>
      <c r="V33" s="2"/>
      <c r="W33" s="1" t="s">
        <v>138</v>
      </c>
      <c r="X33" s="7">
        <v>66</v>
      </c>
      <c r="Y33" s="7">
        <v>83</v>
      </c>
      <c r="Z33" s="7">
        <v>81</v>
      </c>
      <c r="AA33" s="7">
        <v>91</v>
      </c>
      <c r="AB33" s="7">
        <v>126</v>
      </c>
      <c r="AC33" s="7">
        <v>129</v>
      </c>
      <c r="AD33" s="7">
        <v>156</v>
      </c>
      <c r="AE33" s="7">
        <v>152</v>
      </c>
      <c r="AF33" s="7">
        <v>181</v>
      </c>
      <c r="AG33" s="60">
        <v>205</v>
      </c>
      <c r="AH33" s="60">
        <v>224</v>
      </c>
      <c r="AI33" s="60">
        <v>255</v>
      </c>
      <c r="AJ33" s="60">
        <v>232</v>
      </c>
      <c r="AK33" s="60">
        <v>263</v>
      </c>
      <c r="AL33" s="259">
        <f t="shared" si="0"/>
        <v>2567</v>
      </c>
      <c r="AM33" s="293">
        <v>45.217544477717105</v>
      </c>
      <c r="AO33" s="50"/>
      <c r="AP33" s="270"/>
      <c r="AQ33" s="220"/>
    </row>
    <row r="34" spans="1:43" ht="12.75" customHeight="1">
      <c r="A34" s="2"/>
      <c r="B34" s="2"/>
      <c r="C34" s="2"/>
      <c r="D34" s="96" t="s">
        <v>218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1</v>
      </c>
      <c r="K34" s="7">
        <v>0</v>
      </c>
      <c r="L34" s="7">
        <v>0</v>
      </c>
      <c r="M34" s="7">
        <v>0</v>
      </c>
      <c r="N34" s="7">
        <v>0</v>
      </c>
      <c r="O34" s="7">
        <v>1</v>
      </c>
      <c r="P34" s="7">
        <v>2</v>
      </c>
      <c r="Q34" s="7">
        <v>0</v>
      </c>
      <c r="R34" s="7">
        <v>0</v>
      </c>
      <c r="S34" s="7">
        <v>0</v>
      </c>
      <c r="T34" s="2"/>
      <c r="U34" s="2"/>
      <c r="V34" s="2"/>
      <c r="W34" s="96" t="s">
        <v>218</v>
      </c>
      <c r="X34" s="7">
        <v>1</v>
      </c>
      <c r="Y34" s="7">
        <v>0</v>
      </c>
      <c r="Z34" s="7">
        <v>0</v>
      </c>
      <c r="AA34" s="7">
        <v>2</v>
      </c>
      <c r="AB34" s="7">
        <v>0</v>
      </c>
      <c r="AC34" s="7">
        <v>2</v>
      </c>
      <c r="AD34" s="7">
        <v>2</v>
      </c>
      <c r="AE34" s="7">
        <v>1</v>
      </c>
      <c r="AF34" s="7">
        <v>3</v>
      </c>
      <c r="AG34" s="60">
        <v>3</v>
      </c>
      <c r="AH34" s="60">
        <v>2</v>
      </c>
      <c r="AI34" s="60">
        <v>0</v>
      </c>
      <c r="AJ34" s="60">
        <v>2</v>
      </c>
      <c r="AK34" s="60">
        <v>0</v>
      </c>
      <c r="AL34" s="259">
        <f t="shared" si="0"/>
        <v>22</v>
      </c>
      <c r="AM34" s="293">
        <v>0.3875286242733838</v>
      </c>
      <c r="AO34" s="50"/>
      <c r="AP34" s="270"/>
      <c r="AQ34" s="220"/>
    </row>
    <row r="35" spans="1:43" ht="12.75" customHeight="1">
      <c r="A35" s="2"/>
      <c r="B35" s="2"/>
      <c r="C35" s="2"/>
      <c r="D35" s="1" t="s">
        <v>18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3</v>
      </c>
      <c r="N35" s="7">
        <v>0</v>
      </c>
      <c r="O35" s="7">
        <v>0</v>
      </c>
      <c r="P35" s="7">
        <v>1</v>
      </c>
      <c r="Q35" s="7">
        <v>2</v>
      </c>
      <c r="R35" s="7">
        <v>1</v>
      </c>
      <c r="S35" s="7">
        <v>0</v>
      </c>
      <c r="T35" s="2"/>
      <c r="U35" s="2"/>
      <c r="V35" s="2"/>
      <c r="W35" s="1" t="s">
        <v>18</v>
      </c>
      <c r="X35" s="7">
        <v>1</v>
      </c>
      <c r="Y35" s="7">
        <v>0</v>
      </c>
      <c r="Z35" s="7">
        <v>0</v>
      </c>
      <c r="AA35" s="7">
        <v>1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60">
        <v>0</v>
      </c>
      <c r="AH35" s="60">
        <v>0</v>
      </c>
      <c r="AI35" s="60">
        <v>0</v>
      </c>
      <c r="AJ35" s="60">
        <v>0</v>
      </c>
      <c r="AK35" s="60">
        <v>0</v>
      </c>
      <c r="AL35" s="259">
        <f t="shared" si="0"/>
        <v>9</v>
      </c>
      <c r="AM35" s="293">
        <v>0.15853443720274793</v>
      </c>
      <c r="AO35" s="50"/>
      <c r="AP35" s="270"/>
      <c r="AQ35" s="220"/>
    </row>
    <row r="36" spans="1:43" ht="12.75" customHeight="1">
      <c r="A36" s="2"/>
      <c r="B36" s="2"/>
      <c r="C36" s="2"/>
      <c r="D36" s="1" t="s">
        <v>129</v>
      </c>
      <c r="E36" s="7">
        <v>0</v>
      </c>
      <c r="F36" s="7">
        <v>1</v>
      </c>
      <c r="G36" s="7">
        <v>0</v>
      </c>
      <c r="H36" s="7">
        <v>1</v>
      </c>
      <c r="I36" s="7">
        <v>1</v>
      </c>
      <c r="J36" s="7">
        <v>1</v>
      </c>
      <c r="K36" s="7">
        <v>0</v>
      </c>
      <c r="L36" s="7">
        <v>0</v>
      </c>
      <c r="M36" s="7">
        <v>1</v>
      </c>
      <c r="N36" s="7">
        <v>1</v>
      </c>
      <c r="O36" s="7">
        <v>0</v>
      </c>
      <c r="P36" s="7">
        <v>3</v>
      </c>
      <c r="Q36" s="7">
        <v>2</v>
      </c>
      <c r="R36" s="7">
        <v>2</v>
      </c>
      <c r="S36" s="7">
        <v>3</v>
      </c>
      <c r="T36" s="2"/>
      <c r="U36" s="2"/>
      <c r="V36" s="2"/>
      <c r="W36" s="1" t="s">
        <v>129</v>
      </c>
      <c r="X36" s="7">
        <v>5</v>
      </c>
      <c r="Y36" s="7">
        <v>4</v>
      </c>
      <c r="Z36" s="7">
        <v>7</v>
      </c>
      <c r="AA36" s="7">
        <v>8</v>
      </c>
      <c r="AB36" s="7">
        <v>11</v>
      </c>
      <c r="AC36" s="7">
        <v>8</v>
      </c>
      <c r="AD36" s="7">
        <v>13</v>
      </c>
      <c r="AE36" s="7">
        <v>21</v>
      </c>
      <c r="AF36" s="7">
        <v>9</v>
      </c>
      <c r="AG36" s="60">
        <v>14</v>
      </c>
      <c r="AH36" s="60">
        <v>14</v>
      </c>
      <c r="AI36" s="60">
        <v>13</v>
      </c>
      <c r="AJ36" s="60">
        <v>6</v>
      </c>
      <c r="AK36" s="60">
        <v>10</v>
      </c>
      <c r="AL36" s="259">
        <f t="shared" si="0"/>
        <v>159</v>
      </c>
      <c r="AM36" s="293">
        <v>2.8007750572485466</v>
      </c>
      <c r="AO36" s="50"/>
      <c r="AP36" s="270"/>
      <c r="AQ36" s="220"/>
    </row>
    <row r="37" spans="1:43" ht="12.75" customHeight="1">
      <c r="A37" s="2"/>
      <c r="B37" s="2"/>
      <c r="C37" s="2"/>
      <c r="D37" s="24" t="s">
        <v>8</v>
      </c>
      <c r="E37" s="16">
        <v>0</v>
      </c>
      <c r="F37" s="16">
        <v>0</v>
      </c>
      <c r="G37" s="16">
        <v>0</v>
      </c>
      <c r="H37" s="16">
        <v>1</v>
      </c>
      <c r="I37" s="16">
        <v>2</v>
      </c>
      <c r="J37" s="16">
        <v>5</v>
      </c>
      <c r="K37" s="16">
        <v>4</v>
      </c>
      <c r="L37" s="16">
        <v>7</v>
      </c>
      <c r="M37" s="16">
        <v>16</v>
      </c>
      <c r="N37" s="16">
        <v>19</v>
      </c>
      <c r="O37" s="16">
        <v>20</v>
      </c>
      <c r="P37" s="16">
        <v>28</v>
      </c>
      <c r="Q37" s="16">
        <v>45</v>
      </c>
      <c r="R37" s="16">
        <v>32</v>
      </c>
      <c r="S37" s="16">
        <v>42</v>
      </c>
      <c r="T37" s="2"/>
      <c r="U37" s="2"/>
      <c r="V37" s="2"/>
      <c r="W37" s="24" t="s">
        <v>8</v>
      </c>
      <c r="X37" s="16">
        <v>50</v>
      </c>
      <c r="Y37" s="16">
        <v>41</v>
      </c>
      <c r="Z37" s="16">
        <v>47</v>
      </c>
      <c r="AA37" s="16">
        <v>59</v>
      </c>
      <c r="AB37" s="16">
        <v>54</v>
      </c>
      <c r="AC37" s="16">
        <v>56</v>
      </c>
      <c r="AD37" s="16">
        <v>54</v>
      </c>
      <c r="AE37" s="16">
        <v>62</v>
      </c>
      <c r="AF37" s="16">
        <v>59</v>
      </c>
      <c r="AG37" s="69">
        <v>56</v>
      </c>
      <c r="AH37" s="69">
        <v>77</v>
      </c>
      <c r="AI37" s="69">
        <v>56</v>
      </c>
      <c r="AJ37" s="69">
        <v>64</v>
      </c>
      <c r="AK37" s="69">
        <v>62</v>
      </c>
      <c r="AL37" s="260">
        <f t="shared" si="0"/>
        <v>1018</v>
      </c>
      <c r="AM37" s="294">
        <v>17.932006341377488</v>
      </c>
      <c r="AO37" s="50"/>
      <c r="AP37" s="270"/>
      <c r="AQ37" s="220"/>
    </row>
    <row r="38" spans="1:43" ht="12.75" customHeight="1">
      <c r="A38" s="2"/>
      <c r="B38" s="6"/>
      <c r="C38" s="8"/>
      <c r="D38" s="365" t="s">
        <v>16</v>
      </c>
      <c r="E38" s="375">
        <v>5</v>
      </c>
      <c r="F38" s="375">
        <v>3</v>
      </c>
      <c r="G38" s="375">
        <v>6</v>
      </c>
      <c r="H38" s="375">
        <v>9</v>
      </c>
      <c r="I38" s="375">
        <v>15</v>
      </c>
      <c r="J38" s="375">
        <v>18</v>
      </c>
      <c r="K38" s="375">
        <v>24</v>
      </c>
      <c r="L38" s="375">
        <v>36</v>
      </c>
      <c r="M38" s="375">
        <v>53</v>
      </c>
      <c r="N38" s="375">
        <v>91</v>
      </c>
      <c r="O38" s="375">
        <v>108</v>
      </c>
      <c r="P38" s="375">
        <v>156</v>
      </c>
      <c r="Q38" s="375">
        <v>170</v>
      </c>
      <c r="R38" s="375">
        <v>158</v>
      </c>
      <c r="S38" s="375">
        <v>212</v>
      </c>
      <c r="T38" s="2"/>
      <c r="U38" s="6"/>
      <c r="V38" s="8"/>
      <c r="W38" s="365" t="s">
        <v>16</v>
      </c>
      <c r="X38" s="375">
        <v>239</v>
      </c>
      <c r="Y38" s="375">
        <v>221</v>
      </c>
      <c r="Z38" s="375">
        <v>232</v>
      </c>
      <c r="AA38" s="375">
        <v>252</v>
      </c>
      <c r="AB38" s="375">
        <v>290</v>
      </c>
      <c r="AC38" s="375">
        <v>291</v>
      </c>
      <c r="AD38" s="375">
        <v>335</v>
      </c>
      <c r="AE38" s="375">
        <v>343</v>
      </c>
      <c r="AF38" s="375">
        <v>359</v>
      </c>
      <c r="AG38" s="375">
        <v>386</v>
      </c>
      <c r="AH38" s="375">
        <v>421</v>
      </c>
      <c r="AI38" s="366">
        <f>SUM(AI32:AI37)</f>
        <v>419</v>
      </c>
      <c r="AJ38" s="366">
        <f>SUM(AJ32:AJ37)</f>
        <v>387</v>
      </c>
      <c r="AK38" s="366">
        <f>SUM(AK32:AK37)</f>
        <v>438</v>
      </c>
      <c r="AL38" s="376">
        <f t="shared" si="0"/>
        <v>5677</v>
      </c>
      <c r="AM38" s="368">
        <v>100</v>
      </c>
      <c r="AN38" s="50"/>
      <c r="AO38" s="50"/>
      <c r="AP38" s="270"/>
      <c r="AQ38" s="220"/>
    </row>
    <row r="39" spans="1:43" ht="12.75" customHeight="1">
      <c r="A39" s="2"/>
      <c r="B39" s="2"/>
      <c r="C39" s="2" t="s">
        <v>4</v>
      </c>
      <c r="D39" s="1" t="s">
        <v>71</v>
      </c>
      <c r="E39" s="17">
        <v>0</v>
      </c>
      <c r="F39" s="17">
        <v>0</v>
      </c>
      <c r="G39" s="17">
        <v>2</v>
      </c>
      <c r="H39" s="17">
        <v>2</v>
      </c>
      <c r="I39" s="17">
        <v>1</v>
      </c>
      <c r="J39" s="17">
        <v>1</v>
      </c>
      <c r="K39" s="17">
        <v>0</v>
      </c>
      <c r="L39" s="17">
        <v>1</v>
      </c>
      <c r="M39" s="17">
        <v>3</v>
      </c>
      <c r="N39" s="17">
        <v>3</v>
      </c>
      <c r="O39" s="17">
        <v>10</v>
      </c>
      <c r="P39" s="17">
        <v>8</v>
      </c>
      <c r="Q39" s="17">
        <v>9</v>
      </c>
      <c r="R39" s="17">
        <v>6</v>
      </c>
      <c r="S39" s="17">
        <v>7</v>
      </c>
      <c r="T39" s="2"/>
      <c r="U39" s="2"/>
      <c r="V39" s="2" t="s">
        <v>4</v>
      </c>
      <c r="W39" s="1" t="s">
        <v>71</v>
      </c>
      <c r="X39" s="17">
        <v>15</v>
      </c>
      <c r="Y39" s="17">
        <v>14</v>
      </c>
      <c r="Z39" s="17">
        <v>12</v>
      </c>
      <c r="AA39" s="17">
        <v>13</v>
      </c>
      <c r="AB39" s="17">
        <v>14</v>
      </c>
      <c r="AC39" s="17">
        <v>8</v>
      </c>
      <c r="AD39" s="17">
        <v>13</v>
      </c>
      <c r="AE39" s="17">
        <v>15</v>
      </c>
      <c r="AF39" s="17">
        <v>13</v>
      </c>
      <c r="AG39" s="70">
        <v>12</v>
      </c>
      <c r="AH39" s="70">
        <v>11</v>
      </c>
      <c r="AI39" s="70">
        <v>9</v>
      </c>
      <c r="AJ39" s="70">
        <v>15</v>
      </c>
      <c r="AK39" s="70">
        <v>7</v>
      </c>
      <c r="AL39" s="269">
        <f t="shared" si="0"/>
        <v>224</v>
      </c>
      <c r="AM39" s="293">
        <v>66.86567164179105</v>
      </c>
      <c r="AO39" s="50"/>
      <c r="AP39" s="270"/>
      <c r="AQ39" s="220"/>
    </row>
    <row r="40" spans="1:43" ht="12.75" customHeight="1">
      <c r="A40" s="2"/>
      <c r="B40" s="2"/>
      <c r="C40" s="2"/>
      <c r="D40" s="1" t="s">
        <v>138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2"/>
      <c r="U40" s="2"/>
      <c r="V40" s="2"/>
      <c r="W40" s="1" t="s">
        <v>138</v>
      </c>
      <c r="X40" s="7">
        <v>0</v>
      </c>
      <c r="Y40" s="7">
        <v>1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1</v>
      </c>
      <c r="AG40" s="60">
        <v>0</v>
      </c>
      <c r="AH40" s="60">
        <v>0</v>
      </c>
      <c r="AI40" s="60">
        <v>1</v>
      </c>
      <c r="AJ40" s="60">
        <v>0</v>
      </c>
      <c r="AK40" s="60">
        <v>0</v>
      </c>
      <c r="AL40" s="259">
        <f t="shared" si="0"/>
        <v>3</v>
      </c>
      <c r="AM40" s="293">
        <v>0.8955223880597015</v>
      </c>
      <c r="AO40" s="50"/>
      <c r="AP40" s="270"/>
      <c r="AQ40" s="220"/>
    </row>
    <row r="41" spans="1:43" ht="12.75" customHeight="1">
      <c r="A41" s="2"/>
      <c r="B41" s="2"/>
      <c r="C41" s="2"/>
      <c r="D41" s="96" t="s">
        <v>218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2"/>
      <c r="U41" s="2"/>
      <c r="V41" s="2"/>
      <c r="W41" s="96" t="s">
        <v>218</v>
      </c>
      <c r="X41" s="7">
        <v>0</v>
      </c>
      <c r="Y41" s="7">
        <v>0</v>
      </c>
      <c r="Z41" s="7">
        <v>1</v>
      </c>
      <c r="AA41" s="7">
        <v>0</v>
      </c>
      <c r="AB41" s="7">
        <v>0</v>
      </c>
      <c r="AC41" s="7">
        <v>1</v>
      </c>
      <c r="AD41" s="7">
        <v>0</v>
      </c>
      <c r="AE41" s="7">
        <v>1</v>
      </c>
      <c r="AF41" s="7">
        <v>0</v>
      </c>
      <c r="AG41" s="60">
        <v>0</v>
      </c>
      <c r="AH41" s="60">
        <v>0</v>
      </c>
      <c r="AI41" s="60">
        <v>0</v>
      </c>
      <c r="AJ41" s="60">
        <v>0</v>
      </c>
      <c r="AK41" s="60">
        <v>0</v>
      </c>
      <c r="AL41" s="259">
        <f t="shared" si="0"/>
        <v>3</v>
      </c>
      <c r="AM41" s="293">
        <v>0.8955223880597015</v>
      </c>
      <c r="AO41" s="50"/>
      <c r="AP41" s="270"/>
      <c r="AQ41" s="220"/>
    </row>
    <row r="42" spans="1:43" ht="12.75" customHeight="1">
      <c r="A42" s="2"/>
      <c r="B42" s="2"/>
      <c r="C42" s="2"/>
      <c r="D42" s="1" t="s">
        <v>18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1</v>
      </c>
      <c r="K42" s="7">
        <v>0</v>
      </c>
      <c r="L42" s="7">
        <v>0</v>
      </c>
      <c r="M42" s="7">
        <v>0</v>
      </c>
      <c r="N42" s="7">
        <v>1</v>
      </c>
      <c r="O42" s="7">
        <v>0</v>
      </c>
      <c r="P42" s="7">
        <v>0</v>
      </c>
      <c r="Q42" s="7">
        <v>0</v>
      </c>
      <c r="R42" s="7">
        <v>0</v>
      </c>
      <c r="S42" s="7">
        <v>1</v>
      </c>
      <c r="T42" s="2"/>
      <c r="U42" s="2"/>
      <c r="V42" s="2"/>
      <c r="W42" s="1" t="s">
        <v>18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60">
        <v>0</v>
      </c>
      <c r="AH42" s="60">
        <v>0</v>
      </c>
      <c r="AI42" s="60">
        <v>0</v>
      </c>
      <c r="AJ42" s="60">
        <v>0</v>
      </c>
      <c r="AK42" s="60">
        <v>0</v>
      </c>
      <c r="AL42" s="259">
        <f t="shared" si="0"/>
        <v>3</v>
      </c>
      <c r="AM42" s="293">
        <v>0.8955223880597015</v>
      </c>
      <c r="AO42" s="50"/>
      <c r="AP42" s="270"/>
      <c r="AQ42" s="220"/>
    </row>
    <row r="43" spans="1:43" ht="12.75" customHeight="1">
      <c r="A43" s="2"/>
      <c r="B43" s="2"/>
      <c r="C43" s="2"/>
      <c r="D43" s="1" t="s">
        <v>129</v>
      </c>
      <c r="E43" s="7">
        <v>0</v>
      </c>
      <c r="F43" s="7">
        <v>0</v>
      </c>
      <c r="G43" s="7">
        <v>1</v>
      </c>
      <c r="H43" s="7">
        <v>0</v>
      </c>
      <c r="I43" s="7">
        <v>1</v>
      </c>
      <c r="J43" s="7">
        <v>1</v>
      </c>
      <c r="K43" s="7">
        <v>0</v>
      </c>
      <c r="L43" s="7">
        <v>0</v>
      </c>
      <c r="M43" s="7">
        <v>1</v>
      </c>
      <c r="N43" s="7">
        <v>2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2"/>
      <c r="U43" s="2"/>
      <c r="V43" s="2"/>
      <c r="W43" s="1" t="s">
        <v>129</v>
      </c>
      <c r="X43" s="7">
        <v>2</v>
      </c>
      <c r="Y43" s="7">
        <v>3</v>
      </c>
      <c r="Z43" s="7">
        <v>1</v>
      </c>
      <c r="AA43" s="7">
        <v>0</v>
      </c>
      <c r="AB43" s="7">
        <v>0</v>
      </c>
      <c r="AC43" s="7">
        <v>0</v>
      </c>
      <c r="AD43" s="7">
        <v>1</v>
      </c>
      <c r="AE43" s="7">
        <v>4</v>
      </c>
      <c r="AF43" s="7">
        <v>1</v>
      </c>
      <c r="AG43" s="60">
        <v>0</v>
      </c>
      <c r="AH43" s="60">
        <v>1</v>
      </c>
      <c r="AI43" s="60">
        <v>1</v>
      </c>
      <c r="AJ43" s="60">
        <v>0</v>
      </c>
      <c r="AK43" s="60">
        <v>2</v>
      </c>
      <c r="AL43" s="259">
        <f t="shared" si="0"/>
        <v>22</v>
      </c>
      <c r="AM43" s="293">
        <v>6.567164179104477</v>
      </c>
      <c r="AO43" s="50"/>
      <c r="AP43" s="270"/>
      <c r="AQ43" s="220"/>
    </row>
    <row r="44" spans="1:43" ht="12.75" customHeight="1">
      <c r="A44" s="2"/>
      <c r="B44" s="2"/>
      <c r="C44" s="2"/>
      <c r="D44" s="24" t="s">
        <v>8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1</v>
      </c>
      <c r="N44" s="16">
        <v>3</v>
      </c>
      <c r="O44" s="16">
        <v>1</v>
      </c>
      <c r="P44" s="16">
        <v>7</v>
      </c>
      <c r="Q44" s="16">
        <v>3</v>
      </c>
      <c r="R44" s="16">
        <v>4</v>
      </c>
      <c r="S44" s="16">
        <v>4</v>
      </c>
      <c r="T44" s="2"/>
      <c r="U44" s="2"/>
      <c r="V44" s="2"/>
      <c r="W44" s="24" t="s">
        <v>8</v>
      </c>
      <c r="X44" s="16">
        <v>4</v>
      </c>
      <c r="Y44" s="16">
        <v>6</v>
      </c>
      <c r="Z44" s="16">
        <v>6</v>
      </c>
      <c r="AA44" s="16">
        <v>6</v>
      </c>
      <c r="AB44" s="16">
        <v>5</v>
      </c>
      <c r="AC44" s="16">
        <v>2</v>
      </c>
      <c r="AD44" s="16">
        <v>6</v>
      </c>
      <c r="AE44" s="16">
        <v>2</v>
      </c>
      <c r="AF44" s="16">
        <v>4</v>
      </c>
      <c r="AG44" s="69">
        <v>3</v>
      </c>
      <c r="AH44" s="69">
        <v>3</v>
      </c>
      <c r="AI44" s="69">
        <v>5</v>
      </c>
      <c r="AJ44" s="69">
        <v>3</v>
      </c>
      <c r="AK44" s="69">
        <v>2</v>
      </c>
      <c r="AL44" s="260">
        <f t="shared" si="0"/>
        <v>80</v>
      </c>
      <c r="AM44" s="290">
        <v>23.88059701492537</v>
      </c>
      <c r="AO44" s="50"/>
      <c r="AP44" s="270"/>
      <c r="AQ44" s="220"/>
    </row>
    <row r="45" spans="1:43" ht="12.75" customHeight="1" thickBot="1">
      <c r="A45" s="6"/>
      <c r="B45" s="9"/>
      <c r="C45" s="9"/>
      <c r="D45" s="369" t="s">
        <v>16</v>
      </c>
      <c r="E45" s="370">
        <v>0</v>
      </c>
      <c r="F45" s="370">
        <v>0</v>
      </c>
      <c r="G45" s="370">
        <v>3</v>
      </c>
      <c r="H45" s="370">
        <v>2</v>
      </c>
      <c r="I45" s="370">
        <v>2</v>
      </c>
      <c r="J45" s="370">
        <v>3</v>
      </c>
      <c r="K45" s="370">
        <v>0</v>
      </c>
      <c r="L45" s="370">
        <v>1</v>
      </c>
      <c r="M45" s="370">
        <v>5</v>
      </c>
      <c r="N45" s="370">
        <v>9</v>
      </c>
      <c r="O45" s="370">
        <v>11</v>
      </c>
      <c r="P45" s="370">
        <v>15</v>
      </c>
      <c r="Q45" s="370">
        <v>12</v>
      </c>
      <c r="R45" s="370">
        <v>10</v>
      </c>
      <c r="S45" s="370">
        <v>12</v>
      </c>
      <c r="T45" s="6"/>
      <c r="U45" s="9"/>
      <c r="V45" s="9"/>
      <c r="W45" s="369" t="s">
        <v>16</v>
      </c>
      <c r="X45" s="370">
        <v>21</v>
      </c>
      <c r="Y45" s="370">
        <v>24</v>
      </c>
      <c r="Z45" s="370">
        <v>20</v>
      </c>
      <c r="AA45" s="370">
        <v>19</v>
      </c>
      <c r="AB45" s="370">
        <v>19</v>
      </c>
      <c r="AC45" s="370">
        <v>11</v>
      </c>
      <c r="AD45" s="370">
        <v>20</v>
      </c>
      <c r="AE45" s="370">
        <v>22</v>
      </c>
      <c r="AF45" s="370">
        <v>19</v>
      </c>
      <c r="AG45" s="370">
        <v>15</v>
      </c>
      <c r="AH45" s="370">
        <v>15</v>
      </c>
      <c r="AI45" s="370">
        <f>SUM(AI39:AI44)</f>
        <v>16</v>
      </c>
      <c r="AJ45" s="370">
        <f>SUM(AJ39:AJ44)</f>
        <v>18</v>
      </c>
      <c r="AK45" s="370">
        <f>SUM(AK39:AK44)</f>
        <v>11</v>
      </c>
      <c r="AL45" s="370">
        <f t="shared" si="0"/>
        <v>335</v>
      </c>
      <c r="AM45" s="372">
        <v>100</v>
      </c>
      <c r="AN45" s="50"/>
      <c r="AO45" s="50"/>
      <c r="AP45" s="270"/>
      <c r="AQ45" s="220"/>
    </row>
    <row r="46" spans="1:43" ht="12.75" customHeight="1">
      <c r="A46" s="2"/>
      <c r="B46" s="2" t="s">
        <v>92</v>
      </c>
      <c r="C46" s="2" t="s">
        <v>17</v>
      </c>
      <c r="D46" s="1" t="s">
        <v>71</v>
      </c>
      <c r="E46" s="40">
        <v>0</v>
      </c>
      <c r="F46" s="40">
        <v>0</v>
      </c>
      <c r="G46" s="40">
        <v>0</v>
      </c>
      <c r="H46" s="40">
        <v>2</v>
      </c>
      <c r="I46" s="40">
        <v>0</v>
      </c>
      <c r="J46" s="40">
        <v>2</v>
      </c>
      <c r="K46" s="40">
        <v>1</v>
      </c>
      <c r="L46" s="40">
        <v>3</v>
      </c>
      <c r="M46" s="40">
        <v>7</v>
      </c>
      <c r="N46" s="40">
        <v>8</v>
      </c>
      <c r="O46" s="40">
        <v>12</v>
      </c>
      <c r="P46" s="40">
        <v>25</v>
      </c>
      <c r="Q46" s="40">
        <v>15</v>
      </c>
      <c r="R46" s="40">
        <v>13</v>
      </c>
      <c r="S46" s="40">
        <v>23</v>
      </c>
      <c r="T46" s="2"/>
      <c r="U46" s="2" t="s">
        <v>92</v>
      </c>
      <c r="V46" s="2" t="s">
        <v>17</v>
      </c>
      <c r="W46" s="1" t="s">
        <v>71</v>
      </c>
      <c r="X46" s="40">
        <v>15</v>
      </c>
      <c r="Y46" s="40">
        <v>18</v>
      </c>
      <c r="Z46" s="40">
        <v>11</v>
      </c>
      <c r="AA46" s="40">
        <v>15</v>
      </c>
      <c r="AB46" s="40">
        <v>12</v>
      </c>
      <c r="AC46" s="40">
        <v>21</v>
      </c>
      <c r="AD46" s="40">
        <v>8</v>
      </c>
      <c r="AE46" s="40">
        <v>16</v>
      </c>
      <c r="AF46" s="40">
        <v>13</v>
      </c>
      <c r="AG46" s="203">
        <v>5</v>
      </c>
      <c r="AH46" s="203">
        <v>10</v>
      </c>
      <c r="AI46" s="203">
        <v>8</v>
      </c>
      <c r="AJ46" s="203">
        <v>11</v>
      </c>
      <c r="AK46" s="203">
        <v>4</v>
      </c>
      <c r="AL46" s="268">
        <f t="shared" si="0"/>
        <v>278</v>
      </c>
      <c r="AM46" s="293">
        <v>34.2786683107275</v>
      </c>
      <c r="AO46" s="50"/>
      <c r="AP46" s="270"/>
      <c r="AQ46" s="220"/>
    </row>
    <row r="47" spans="1:43" ht="12.75" customHeight="1">
      <c r="A47" s="2"/>
      <c r="B47" s="2"/>
      <c r="C47" s="2"/>
      <c r="D47" s="1" t="s">
        <v>138</v>
      </c>
      <c r="E47" s="7">
        <v>1</v>
      </c>
      <c r="F47" s="7">
        <v>2</v>
      </c>
      <c r="G47" s="7">
        <v>3</v>
      </c>
      <c r="H47" s="7">
        <v>1</v>
      </c>
      <c r="I47" s="7">
        <v>3</v>
      </c>
      <c r="J47" s="7">
        <v>4</v>
      </c>
      <c r="K47" s="7">
        <v>6</v>
      </c>
      <c r="L47" s="7">
        <v>2</v>
      </c>
      <c r="M47" s="7">
        <v>2</v>
      </c>
      <c r="N47" s="7">
        <v>5</v>
      </c>
      <c r="O47" s="7">
        <v>2</v>
      </c>
      <c r="P47" s="7">
        <v>4</v>
      </c>
      <c r="Q47" s="7">
        <v>2</v>
      </c>
      <c r="R47" s="7">
        <v>2</v>
      </c>
      <c r="S47" s="7">
        <v>2</v>
      </c>
      <c r="T47" s="2"/>
      <c r="U47" s="2"/>
      <c r="V47" s="2"/>
      <c r="W47" s="1" t="s">
        <v>138</v>
      </c>
      <c r="X47" s="7">
        <v>7</v>
      </c>
      <c r="Y47" s="7">
        <v>7</v>
      </c>
      <c r="Z47" s="7">
        <v>2</v>
      </c>
      <c r="AA47" s="7">
        <v>4</v>
      </c>
      <c r="AB47" s="7">
        <v>15</v>
      </c>
      <c r="AC47" s="7">
        <v>6</v>
      </c>
      <c r="AD47" s="7">
        <v>8</v>
      </c>
      <c r="AE47" s="7">
        <v>5</v>
      </c>
      <c r="AF47" s="7">
        <v>7</v>
      </c>
      <c r="AG47" s="60">
        <v>5</v>
      </c>
      <c r="AH47" s="60">
        <v>6</v>
      </c>
      <c r="AI47" s="60">
        <v>6</v>
      </c>
      <c r="AJ47" s="60">
        <v>6</v>
      </c>
      <c r="AK47" s="60">
        <v>10</v>
      </c>
      <c r="AL47" s="259">
        <f t="shared" si="0"/>
        <v>135</v>
      </c>
      <c r="AM47" s="293">
        <v>16.646115906288532</v>
      </c>
      <c r="AO47" s="50"/>
      <c r="AP47" s="270"/>
      <c r="AQ47" s="220"/>
    </row>
    <row r="48" spans="1:43" ht="12.75" customHeight="1">
      <c r="A48" s="2"/>
      <c r="B48" s="2"/>
      <c r="C48" s="2"/>
      <c r="D48" s="96" t="s">
        <v>218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1</v>
      </c>
      <c r="N48" s="7">
        <v>2</v>
      </c>
      <c r="O48" s="7">
        <v>0</v>
      </c>
      <c r="P48" s="7">
        <v>2</v>
      </c>
      <c r="Q48" s="7">
        <v>2</v>
      </c>
      <c r="R48" s="7">
        <v>2</v>
      </c>
      <c r="S48" s="7">
        <v>1</v>
      </c>
      <c r="T48" s="2"/>
      <c r="U48" s="2"/>
      <c r="V48" s="2"/>
      <c r="W48" s="96" t="s">
        <v>218</v>
      </c>
      <c r="X48" s="7">
        <v>0</v>
      </c>
      <c r="Y48" s="7">
        <v>0</v>
      </c>
      <c r="Z48" s="7">
        <v>1</v>
      </c>
      <c r="AA48" s="7">
        <v>0</v>
      </c>
      <c r="AB48" s="7">
        <v>2</v>
      </c>
      <c r="AC48" s="7">
        <v>4</v>
      </c>
      <c r="AD48" s="7">
        <v>1</v>
      </c>
      <c r="AE48" s="7">
        <v>1</v>
      </c>
      <c r="AF48" s="7">
        <v>1</v>
      </c>
      <c r="AG48" s="60">
        <v>0</v>
      </c>
      <c r="AH48" s="60">
        <v>2</v>
      </c>
      <c r="AI48" s="60">
        <v>1</v>
      </c>
      <c r="AJ48" s="60">
        <v>0</v>
      </c>
      <c r="AK48" s="60">
        <v>3</v>
      </c>
      <c r="AL48" s="259">
        <f t="shared" si="0"/>
        <v>26</v>
      </c>
      <c r="AM48" s="293">
        <v>3.2059186189889024</v>
      </c>
      <c r="AO48" s="50"/>
      <c r="AP48" s="270"/>
      <c r="AQ48" s="220"/>
    </row>
    <row r="49" spans="1:43" ht="12.75" customHeight="1">
      <c r="A49" s="2"/>
      <c r="B49" s="2"/>
      <c r="C49" s="2"/>
      <c r="D49" s="1" t="s">
        <v>18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1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2"/>
      <c r="U49" s="2"/>
      <c r="V49" s="2"/>
      <c r="W49" s="1" t="s">
        <v>18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60">
        <v>0</v>
      </c>
      <c r="AH49" s="60">
        <v>0</v>
      </c>
      <c r="AI49" s="60">
        <v>0</v>
      </c>
      <c r="AJ49" s="60">
        <v>0</v>
      </c>
      <c r="AK49" s="60">
        <v>0</v>
      </c>
      <c r="AL49" s="259">
        <f t="shared" si="0"/>
        <v>1</v>
      </c>
      <c r="AM49" s="293">
        <v>0.12330456226880394</v>
      </c>
      <c r="AO49" s="50"/>
      <c r="AP49" s="270"/>
      <c r="AQ49" s="220"/>
    </row>
    <row r="50" spans="1:43" ht="12.75" customHeight="1">
      <c r="A50" s="2"/>
      <c r="B50" s="2"/>
      <c r="C50" s="2"/>
      <c r="D50" s="1" t="s">
        <v>129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1</v>
      </c>
      <c r="M50" s="7">
        <v>0</v>
      </c>
      <c r="N50" s="7">
        <v>1</v>
      </c>
      <c r="O50" s="7">
        <v>2</v>
      </c>
      <c r="P50" s="7">
        <v>1</v>
      </c>
      <c r="Q50" s="7">
        <v>0</v>
      </c>
      <c r="R50" s="7">
        <v>0</v>
      </c>
      <c r="S50" s="7">
        <v>1</v>
      </c>
      <c r="T50" s="2"/>
      <c r="U50" s="2"/>
      <c r="V50" s="2"/>
      <c r="W50" s="1" t="s">
        <v>129</v>
      </c>
      <c r="X50" s="7">
        <v>2</v>
      </c>
      <c r="Y50" s="7">
        <v>4</v>
      </c>
      <c r="Z50" s="7">
        <v>1</v>
      </c>
      <c r="AA50" s="7">
        <v>2</v>
      </c>
      <c r="AB50" s="7">
        <v>0</v>
      </c>
      <c r="AC50" s="7">
        <v>1</v>
      </c>
      <c r="AD50" s="7">
        <v>0</v>
      </c>
      <c r="AE50" s="7">
        <v>3</v>
      </c>
      <c r="AF50" s="7">
        <v>2</v>
      </c>
      <c r="AG50" s="60">
        <v>1</v>
      </c>
      <c r="AH50" s="60">
        <v>1</v>
      </c>
      <c r="AI50" s="60">
        <v>0</v>
      </c>
      <c r="AJ50" s="60">
        <v>0</v>
      </c>
      <c r="AK50" s="60">
        <v>2</v>
      </c>
      <c r="AL50" s="259">
        <f t="shared" si="0"/>
        <v>25</v>
      </c>
      <c r="AM50" s="293">
        <v>3.082614056720099</v>
      </c>
      <c r="AO50" s="50"/>
      <c r="AP50" s="270"/>
      <c r="AQ50" s="220"/>
    </row>
    <row r="51" spans="1:43" ht="12.75" customHeight="1">
      <c r="A51" s="2"/>
      <c r="B51" s="2"/>
      <c r="C51" s="2"/>
      <c r="D51" s="24" t="s">
        <v>8</v>
      </c>
      <c r="E51" s="16">
        <v>0</v>
      </c>
      <c r="F51" s="16">
        <v>0</v>
      </c>
      <c r="G51" s="16">
        <v>0</v>
      </c>
      <c r="H51" s="16">
        <v>0</v>
      </c>
      <c r="I51" s="16">
        <v>1</v>
      </c>
      <c r="J51" s="16">
        <v>4</v>
      </c>
      <c r="K51" s="16">
        <v>6</v>
      </c>
      <c r="L51" s="16">
        <v>7</v>
      </c>
      <c r="M51" s="16">
        <v>9</v>
      </c>
      <c r="N51" s="16">
        <v>12</v>
      </c>
      <c r="O51" s="16">
        <v>17</v>
      </c>
      <c r="P51" s="16">
        <v>13</v>
      </c>
      <c r="Q51" s="16">
        <v>20</v>
      </c>
      <c r="R51" s="16">
        <v>25</v>
      </c>
      <c r="S51" s="16">
        <v>19</v>
      </c>
      <c r="T51" s="2"/>
      <c r="U51" s="2"/>
      <c r="V51" s="2"/>
      <c r="W51" s="24" t="s">
        <v>8</v>
      </c>
      <c r="X51" s="16">
        <v>17</v>
      </c>
      <c r="Y51" s="16">
        <v>32</v>
      </c>
      <c r="Z51" s="16">
        <v>21</v>
      </c>
      <c r="AA51" s="16">
        <v>18</v>
      </c>
      <c r="AB51" s="16">
        <v>25</v>
      </c>
      <c r="AC51" s="16">
        <v>17</v>
      </c>
      <c r="AD51" s="16">
        <v>16</v>
      </c>
      <c r="AE51" s="16">
        <v>9</v>
      </c>
      <c r="AF51" s="16">
        <v>9</v>
      </c>
      <c r="AG51" s="69">
        <v>10</v>
      </c>
      <c r="AH51" s="69">
        <v>10</v>
      </c>
      <c r="AI51" s="69">
        <v>6</v>
      </c>
      <c r="AJ51" s="69">
        <v>14</v>
      </c>
      <c r="AK51" s="69">
        <v>9</v>
      </c>
      <c r="AL51" s="260">
        <f t="shared" si="0"/>
        <v>346</v>
      </c>
      <c r="AM51" s="294">
        <v>42.66337854500616</v>
      </c>
      <c r="AO51" s="50"/>
      <c r="AP51" s="270"/>
      <c r="AQ51" s="220"/>
    </row>
    <row r="52" spans="1:43" ht="12.75" customHeight="1">
      <c r="A52" s="2"/>
      <c r="B52" s="2"/>
      <c r="C52" s="8"/>
      <c r="D52" s="365" t="s">
        <v>16</v>
      </c>
      <c r="E52" s="375">
        <v>1</v>
      </c>
      <c r="F52" s="375">
        <v>2</v>
      </c>
      <c r="G52" s="375">
        <v>3</v>
      </c>
      <c r="H52" s="375">
        <v>3</v>
      </c>
      <c r="I52" s="375">
        <v>4</v>
      </c>
      <c r="J52" s="375">
        <v>10</v>
      </c>
      <c r="K52" s="375">
        <v>14</v>
      </c>
      <c r="L52" s="375">
        <v>13</v>
      </c>
      <c r="M52" s="375">
        <v>19</v>
      </c>
      <c r="N52" s="375">
        <v>28</v>
      </c>
      <c r="O52" s="375">
        <v>33</v>
      </c>
      <c r="P52" s="375">
        <v>45</v>
      </c>
      <c r="Q52" s="375">
        <v>39</v>
      </c>
      <c r="R52" s="375">
        <v>42</v>
      </c>
      <c r="S52" s="375">
        <v>46</v>
      </c>
      <c r="T52" s="2"/>
      <c r="U52" s="2"/>
      <c r="V52" s="8"/>
      <c r="W52" s="365" t="s">
        <v>16</v>
      </c>
      <c r="X52" s="375">
        <v>41</v>
      </c>
      <c r="Y52" s="375">
        <v>61</v>
      </c>
      <c r="Z52" s="375">
        <v>36</v>
      </c>
      <c r="AA52" s="375">
        <v>39</v>
      </c>
      <c r="AB52" s="375">
        <v>54</v>
      </c>
      <c r="AC52" s="375">
        <v>49</v>
      </c>
      <c r="AD52" s="375">
        <v>33</v>
      </c>
      <c r="AE52" s="375">
        <v>34</v>
      </c>
      <c r="AF52" s="375">
        <v>32</v>
      </c>
      <c r="AG52" s="375">
        <v>21</v>
      </c>
      <c r="AH52" s="375">
        <v>29</v>
      </c>
      <c r="AI52" s="375">
        <f>SUM(AI46:AI51)</f>
        <v>21</v>
      </c>
      <c r="AJ52" s="375">
        <f>SUM(AJ46:AJ51)</f>
        <v>31</v>
      </c>
      <c r="AK52" s="375">
        <f>SUM(AK46:AK51)</f>
        <v>28</v>
      </c>
      <c r="AL52" s="375">
        <f t="shared" si="0"/>
        <v>811</v>
      </c>
      <c r="AM52" s="368">
        <v>100</v>
      </c>
      <c r="AN52" s="50"/>
      <c r="AO52" s="50"/>
      <c r="AP52" s="270"/>
      <c r="AQ52" s="220"/>
    </row>
    <row r="53" spans="1:43" ht="12.75" customHeight="1">
      <c r="A53" s="2"/>
      <c r="B53" s="2"/>
      <c r="C53" s="2" t="s">
        <v>4</v>
      </c>
      <c r="D53" s="1" t="s">
        <v>71</v>
      </c>
      <c r="E53" s="17">
        <v>0</v>
      </c>
      <c r="F53" s="17">
        <v>0</v>
      </c>
      <c r="G53" s="17">
        <v>2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5</v>
      </c>
      <c r="N53" s="17">
        <v>4</v>
      </c>
      <c r="O53" s="17">
        <v>9</v>
      </c>
      <c r="P53" s="17">
        <v>8</v>
      </c>
      <c r="Q53" s="17">
        <v>14</v>
      </c>
      <c r="R53" s="17">
        <v>6</v>
      </c>
      <c r="S53" s="17">
        <v>21</v>
      </c>
      <c r="T53" s="2"/>
      <c r="U53" s="2"/>
      <c r="V53" s="2" t="s">
        <v>4</v>
      </c>
      <c r="W53" s="1" t="s">
        <v>71</v>
      </c>
      <c r="X53" s="17">
        <v>16</v>
      </c>
      <c r="Y53" s="17">
        <v>14</v>
      </c>
      <c r="Z53" s="17">
        <v>13</v>
      </c>
      <c r="AA53" s="17">
        <v>12</v>
      </c>
      <c r="AB53" s="17">
        <v>10</v>
      </c>
      <c r="AC53" s="17">
        <v>9</v>
      </c>
      <c r="AD53" s="17">
        <v>9</v>
      </c>
      <c r="AE53" s="17">
        <v>16</v>
      </c>
      <c r="AF53" s="17">
        <v>14</v>
      </c>
      <c r="AG53" s="70">
        <v>7</v>
      </c>
      <c r="AH53" s="70">
        <v>2</v>
      </c>
      <c r="AI53" s="70">
        <v>12</v>
      </c>
      <c r="AJ53" s="70">
        <v>5</v>
      </c>
      <c r="AK53" s="70">
        <v>2</v>
      </c>
      <c r="AL53" s="269">
        <f t="shared" si="0"/>
        <v>210</v>
      </c>
      <c r="AM53" s="293">
        <v>55.26315789473685</v>
      </c>
      <c r="AO53" s="50"/>
      <c r="AP53" s="270"/>
      <c r="AQ53" s="220"/>
    </row>
    <row r="54" spans="1:43" ht="12.75" customHeight="1">
      <c r="A54" s="2"/>
      <c r="B54" s="2"/>
      <c r="C54" s="2"/>
      <c r="D54" s="1" t="s">
        <v>138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2"/>
      <c r="U54" s="2"/>
      <c r="V54" s="2"/>
      <c r="W54" s="1" t="s">
        <v>138</v>
      </c>
      <c r="X54" s="7">
        <v>0</v>
      </c>
      <c r="Y54" s="7">
        <v>0</v>
      </c>
      <c r="Z54" s="7">
        <v>1</v>
      </c>
      <c r="AA54" s="7">
        <v>1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60">
        <v>0</v>
      </c>
      <c r="AH54" s="60">
        <v>0</v>
      </c>
      <c r="AI54" s="60">
        <v>0</v>
      </c>
      <c r="AJ54" s="60">
        <v>0</v>
      </c>
      <c r="AK54" s="60">
        <v>0</v>
      </c>
      <c r="AL54" s="259">
        <f t="shared" si="0"/>
        <v>2</v>
      </c>
      <c r="AM54" s="293">
        <v>0.5263157894736842</v>
      </c>
      <c r="AO54" s="50"/>
      <c r="AP54" s="270"/>
      <c r="AQ54" s="220"/>
    </row>
    <row r="55" spans="1:43" ht="12.75" customHeight="1">
      <c r="A55" s="2"/>
      <c r="B55" s="2"/>
      <c r="C55" s="2"/>
      <c r="D55" s="96" t="s">
        <v>218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2"/>
      <c r="U55" s="2"/>
      <c r="V55" s="2"/>
      <c r="W55" s="96" t="s">
        <v>218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1</v>
      </c>
      <c r="AG55" s="60">
        <v>0</v>
      </c>
      <c r="AH55" s="60">
        <v>0</v>
      </c>
      <c r="AI55" s="60">
        <v>0</v>
      </c>
      <c r="AJ55" s="60">
        <v>1</v>
      </c>
      <c r="AK55" s="60">
        <v>0</v>
      </c>
      <c r="AL55" s="259">
        <f t="shared" si="0"/>
        <v>2</v>
      </c>
      <c r="AM55" s="293">
        <v>0.5263157894736842</v>
      </c>
      <c r="AO55" s="50"/>
      <c r="AP55" s="270"/>
      <c r="AQ55" s="220"/>
    </row>
    <row r="56" spans="1:43" ht="12.75" customHeight="1">
      <c r="A56" s="2"/>
      <c r="B56" s="2"/>
      <c r="C56" s="2"/>
      <c r="D56" s="1" t="s">
        <v>18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1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2"/>
      <c r="U56" s="2"/>
      <c r="V56" s="2"/>
      <c r="W56" s="1" t="s">
        <v>18</v>
      </c>
      <c r="X56" s="7">
        <v>1</v>
      </c>
      <c r="Y56" s="7">
        <v>1</v>
      </c>
      <c r="Z56" s="7">
        <v>0</v>
      </c>
      <c r="AA56" s="7">
        <v>0</v>
      </c>
      <c r="AB56" s="7">
        <v>1</v>
      </c>
      <c r="AC56" s="7">
        <v>0</v>
      </c>
      <c r="AD56" s="7">
        <v>0</v>
      </c>
      <c r="AE56" s="7">
        <v>0</v>
      </c>
      <c r="AF56" s="7">
        <v>0</v>
      </c>
      <c r="AG56" s="60">
        <v>0</v>
      </c>
      <c r="AH56" s="60">
        <v>0</v>
      </c>
      <c r="AI56" s="60">
        <v>0</v>
      </c>
      <c r="AJ56" s="60">
        <v>0</v>
      </c>
      <c r="AK56" s="60">
        <v>0</v>
      </c>
      <c r="AL56" s="259">
        <f t="shared" si="0"/>
        <v>4</v>
      </c>
      <c r="AM56" s="293">
        <v>1.0526315789473684</v>
      </c>
      <c r="AO56" s="50"/>
      <c r="AP56" s="270"/>
      <c r="AQ56" s="220"/>
    </row>
    <row r="57" spans="1:43" ht="12.75" customHeight="1">
      <c r="A57" s="2"/>
      <c r="B57" s="2"/>
      <c r="C57" s="2"/>
      <c r="D57" s="1" t="s">
        <v>129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1</v>
      </c>
      <c r="Q57" s="7">
        <v>1</v>
      </c>
      <c r="R57" s="7">
        <v>0</v>
      </c>
      <c r="S57" s="7">
        <v>2</v>
      </c>
      <c r="T57" s="2"/>
      <c r="U57" s="2"/>
      <c r="V57" s="2"/>
      <c r="W57" s="1" t="s">
        <v>129</v>
      </c>
      <c r="X57" s="7">
        <v>3</v>
      </c>
      <c r="Y57" s="7">
        <v>0</v>
      </c>
      <c r="Z57" s="7">
        <v>0</v>
      </c>
      <c r="AA57" s="7">
        <v>1</v>
      </c>
      <c r="AB57" s="7">
        <v>0</v>
      </c>
      <c r="AC57" s="7">
        <v>0</v>
      </c>
      <c r="AD57" s="7">
        <v>1</v>
      </c>
      <c r="AE57" s="7">
        <v>1</v>
      </c>
      <c r="AF57" s="7">
        <v>1</v>
      </c>
      <c r="AG57" s="60">
        <v>0</v>
      </c>
      <c r="AH57" s="60">
        <v>1</v>
      </c>
      <c r="AI57" s="60">
        <v>1</v>
      </c>
      <c r="AJ57" s="60">
        <v>2</v>
      </c>
      <c r="AK57" s="60">
        <v>0</v>
      </c>
      <c r="AL57" s="259">
        <f t="shared" si="0"/>
        <v>15</v>
      </c>
      <c r="AM57" s="293">
        <v>3.9473684210526314</v>
      </c>
      <c r="AO57" s="50"/>
      <c r="AP57" s="270"/>
      <c r="AQ57" s="220"/>
    </row>
    <row r="58" spans="1:43" ht="12.75" customHeight="1">
      <c r="A58" s="2"/>
      <c r="B58" s="2"/>
      <c r="C58" s="2"/>
      <c r="D58" s="24" t="s">
        <v>8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1</v>
      </c>
      <c r="M58" s="16">
        <v>4</v>
      </c>
      <c r="N58" s="16">
        <v>3</v>
      </c>
      <c r="O58" s="16">
        <v>8</v>
      </c>
      <c r="P58" s="16">
        <v>9</v>
      </c>
      <c r="Q58" s="16">
        <v>14</v>
      </c>
      <c r="R58" s="16">
        <v>15</v>
      </c>
      <c r="S58" s="16">
        <v>8</v>
      </c>
      <c r="T58" s="2"/>
      <c r="U58" s="2"/>
      <c r="V58" s="2"/>
      <c r="W58" s="24" t="s">
        <v>8</v>
      </c>
      <c r="X58" s="16">
        <v>8</v>
      </c>
      <c r="Y58" s="16">
        <v>11</v>
      </c>
      <c r="Z58" s="16">
        <v>6</v>
      </c>
      <c r="AA58" s="16">
        <v>12</v>
      </c>
      <c r="AB58" s="16">
        <v>11</v>
      </c>
      <c r="AC58" s="16">
        <v>7</v>
      </c>
      <c r="AD58" s="16">
        <v>8</v>
      </c>
      <c r="AE58" s="16">
        <v>2</v>
      </c>
      <c r="AF58" s="16">
        <v>5</v>
      </c>
      <c r="AG58" s="69">
        <v>2</v>
      </c>
      <c r="AH58" s="69">
        <v>1</v>
      </c>
      <c r="AI58" s="69">
        <v>4</v>
      </c>
      <c r="AJ58" s="69">
        <v>3</v>
      </c>
      <c r="AK58" s="69">
        <v>5</v>
      </c>
      <c r="AL58" s="260">
        <f t="shared" si="0"/>
        <v>147</v>
      </c>
      <c r="AM58" s="290">
        <v>38.68421052631579</v>
      </c>
      <c r="AO58" s="50"/>
      <c r="AP58" s="270"/>
      <c r="AQ58" s="220"/>
    </row>
    <row r="59" spans="1:43" ht="12.75" customHeight="1" thickBot="1">
      <c r="A59" s="9"/>
      <c r="B59" s="9"/>
      <c r="C59" s="9"/>
      <c r="D59" s="369" t="s">
        <v>16</v>
      </c>
      <c r="E59" s="370">
        <v>0</v>
      </c>
      <c r="F59" s="370">
        <v>0</v>
      </c>
      <c r="G59" s="370">
        <v>2</v>
      </c>
      <c r="H59" s="370">
        <v>0</v>
      </c>
      <c r="I59" s="370">
        <v>0</v>
      </c>
      <c r="J59" s="370">
        <v>0</v>
      </c>
      <c r="K59" s="370">
        <v>0</v>
      </c>
      <c r="L59" s="370">
        <v>1</v>
      </c>
      <c r="M59" s="370">
        <v>9</v>
      </c>
      <c r="N59" s="370">
        <v>8</v>
      </c>
      <c r="O59" s="370">
        <v>17</v>
      </c>
      <c r="P59" s="370">
        <v>18</v>
      </c>
      <c r="Q59" s="370">
        <v>29</v>
      </c>
      <c r="R59" s="370">
        <v>21</v>
      </c>
      <c r="S59" s="370">
        <v>31</v>
      </c>
      <c r="T59" s="9"/>
      <c r="U59" s="9"/>
      <c r="V59" s="9"/>
      <c r="W59" s="369" t="s">
        <v>16</v>
      </c>
      <c r="X59" s="370">
        <v>28</v>
      </c>
      <c r="Y59" s="370">
        <v>26</v>
      </c>
      <c r="Z59" s="370">
        <v>20</v>
      </c>
      <c r="AA59" s="370">
        <v>26</v>
      </c>
      <c r="AB59" s="370">
        <v>22</v>
      </c>
      <c r="AC59" s="370">
        <v>16</v>
      </c>
      <c r="AD59" s="370">
        <v>18</v>
      </c>
      <c r="AE59" s="370">
        <v>19</v>
      </c>
      <c r="AF59" s="370">
        <v>21</v>
      </c>
      <c r="AG59" s="370">
        <v>9</v>
      </c>
      <c r="AH59" s="370">
        <v>4</v>
      </c>
      <c r="AI59" s="370">
        <f>SUM(AI53:AI58)</f>
        <v>17</v>
      </c>
      <c r="AJ59" s="370">
        <f>SUM(AJ53:AJ58)</f>
        <v>11</v>
      </c>
      <c r="AK59" s="370">
        <f>SUM(AK53:AK58)</f>
        <v>7</v>
      </c>
      <c r="AL59" s="377">
        <f t="shared" si="0"/>
        <v>380</v>
      </c>
      <c r="AM59" s="372">
        <v>100</v>
      </c>
      <c r="AN59" s="50"/>
      <c r="AO59" s="50"/>
      <c r="AP59" s="270"/>
      <c r="AQ59" s="220"/>
    </row>
    <row r="60" spans="2:43" s="10" customFormat="1" ht="15" customHeight="1">
      <c r="B60" s="10" t="s">
        <v>133</v>
      </c>
      <c r="AQ60" s="27"/>
    </row>
    <row r="61" spans="2:43" s="10" customFormat="1" ht="11.25">
      <c r="B61" s="10" t="s">
        <v>137</v>
      </c>
      <c r="AH61" s="10" t="s">
        <v>248</v>
      </c>
      <c r="AQ61" s="27"/>
    </row>
    <row r="63" ht="13.5">
      <c r="AN63" s="50"/>
    </row>
  </sheetData>
  <sheetProtection/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69" r:id="rId1"/>
  <colBreaks count="1" manualBreakCount="1">
    <brk id="19" min="1" max="6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4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75390625" style="2" customWidth="1"/>
    <col min="2" max="2" width="12.125" style="2" customWidth="1"/>
    <col min="3" max="17" width="5.625" style="2" customWidth="1"/>
    <col min="18" max="18" width="8.75390625" style="2" customWidth="1"/>
    <col min="19" max="19" width="12.125" style="2" customWidth="1"/>
    <col min="20" max="33" width="5.625" style="2" customWidth="1"/>
    <col min="34" max="34" width="5.625" style="417" customWidth="1"/>
    <col min="35" max="35" width="7.125" style="417" customWidth="1"/>
    <col min="36" max="36" width="6.75390625" style="2" bestFit="1" customWidth="1"/>
    <col min="37" max="37" width="7.375" style="3" customWidth="1"/>
    <col min="38" max="16384" width="9.00390625" style="3" customWidth="1"/>
  </cols>
  <sheetData>
    <row r="1" spans="1:18" ht="24" customHeight="1" thickBot="1">
      <c r="A1" s="15" t="s">
        <v>252</v>
      </c>
      <c r="R1" s="15"/>
    </row>
    <row r="2" spans="1:36" ht="15" customHeight="1" thickBot="1">
      <c r="A2" s="4" t="s">
        <v>253</v>
      </c>
      <c r="B2" s="4" t="s">
        <v>104</v>
      </c>
      <c r="C2" s="4">
        <v>1985</v>
      </c>
      <c r="D2" s="4">
        <v>1986</v>
      </c>
      <c r="E2" s="4">
        <v>1987</v>
      </c>
      <c r="F2" s="4">
        <v>1988</v>
      </c>
      <c r="G2" s="4">
        <v>1989</v>
      </c>
      <c r="H2" s="4">
        <v>1990</v>
      </c>
      <c r="I2" s="4">
        <v>1991</v>
      </c>
      <c r="J2" s="4">
        <v>1992</v>
      </c>
      <c r="K2" s="4">
        <v>1993</v>
      </c>
      <c r="L2" s="4">
        <v>1994</v>
      </c>
      <c r="M2" s="4">
        <v>1995</v>
      </c>
      <c r="N2" s="4">
        <v>1996</v>
      </c>
      <c r="O2" s="4">
        <v>1997</v>
      </c>
      <c r="P2" s="4">
        <v>1998</v>
      </c>
      <c r="Q2" s="4">
        <v>1999</v>
      </c>
      <c r="R2" s="4" t="s">
        <v>253</v>
      </c>
      <c r="S2" s="4" t="s">
        <v>104</v>
      </c>
      <c r="T2" s="4">
        <v>2000</v>
      </c>
      <c r="U2" s="4">
        <v>2001</v>
      </c>
      <c r="V2" s="4">
        <v>2002</v>
      </c>
      <c r="W2" s="4">
        <v>2003</v>
      </c>
      <c r="X2" s="4">
        <v>2004</v>
      </c>
      <c r="Y2" s="4">
        <v>2005</v>
      </c>
      <c r="Z2" s="4">
        <v>2006</v>
      </c>
      <c r="AA2" s="4">
        <v>2007</v>
      </c>
      <c r="AB2" s="4">
        <v>2008</v>
      </c>
      <c r="AC2" s="4">
        <v>2009</v>
      </c>
      <c r="AD2" s="4">
        <v>2010</v>
      </c>
      <c r="AE2" s="4">
        <v>2011</v>
      </c>
      <c r="AF2" s="4">
        <v>2012</v>
      </c>
      <c r="AG2" s="4">
        <v>2013</v>
      </c>
      <c r="AH2" s="418" t="s">
        <v>16</v>
      </c>
      <c r="AI2" s="5" t="s">
        <v>73</v>
      </c>
      <c r="AJ2" s="10"/>
    </row>
    <row r="3" spans="1:39" ht="15" customHeight="1">
      <c r="A3" s="2" t="s">
        <v>0</v>
      </c>
      <c r="B3" s="59" t="s">
        <v>7</v>
      </c>
      <c r="C3" s="7">
        <v>0</v>
      </c>
      <c r="D3" s="7">
        <v>0</v>
      </c>
      <c r="E3" s="7">
        <v>0</v>
      </c>
      <c r="F3" s="7">
        <v>0</v>
      </c>
      <c r="G3" s="7">
        <v>1</v>
      </c>
      <c r="H3" s="7">
        <v>2</v>
      </c>
      <c r="I3" s="7">
        <v>0</v>
      </c>
      <c r="J3" s="7">
        <v>1</v>
      </c>
      <c r="K3" s="7">
        <v>1</v>
      </c>
      <c r="L3" s="7">
        <v>2</v>
      </c>
      <c r="M3" s="7">
        <v>3</v>
      </c>
      <c r="N3" s="7">
        <v>8</v>
      </c>
      <c r="O3" s="7">
        <v>2</v>
      </c>
      <c r="P3" s="7">
        <v>1</v>
      </c>
      <c r="Q3" s="7">
        <v>2</v>
      </c>
      <c r="R3" s="2" t="s">
        <v>0</v>
      </c>
      <c r="S3" s="59" t="s">
        <v>7</v>
      </c>
      <c r="T3" s="7">
        <v>3</v>
      </c>
      <c r="U3" s="7">
        <v>1</v>
      </c>
      <c r="V3" s="7">
        <v>3</v>
      </c>
      <c r="W3" s="7">
        <v>0</v>
      </c>
      <c r="X3" s="7">
        <v>0</v>
      </c>
      <c r="Y3" s="7">
        <v>0</v>
      </c>
      <c r="Z3" s="7">
        <v>1</v>
      </c>
      <c r="AA3" s="7">
        <v>0</v>
      </c>
      <c r="AB3" s="7">
        <v>0</v>
      </c>
      <c r="AC3" s="60">
        <v>0</v>
      </c>
      <c r="AD3" s="60">
        <v>3</v>
      </c>
      <c r="AE3" s="60">
        <v>1</v>
      </c>
      <c r="AF3" s="60">
        <v>0</v>
      </c>
      <c r="AG3" s="60">
        <v>1</v>
      </c>
      <c r="AH3" s="419">
        <f>SUM(C3:Q3,T3:AG3)</f>
        <v>36</v>
      </c>
      <c r="AI3" s="284">
        <v>0.22767518340500886</v>
      </c>
      <c r="AJ3" s="3"/>
      <c r="AK3" s="50"/>
      <c r="AL3" s="270"/>
      <c r="AM3" s="220"/>
    </row>
    <row r="4" spans="2:39" ht="15" customHeight="1">
      <c r="B4" s="420" t="s">
        <v>6</v>
      </c>
      <c r="C4" s="11">
        <v>0</v>
      </c>
      <c r="D4" s="11">
        <v>0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0</v>
      </c>
      <c r="O4" s="11">
        <v>0</v>
      </c>
      <c r="P4" s="11">
        <v>0</v>
      </c>
      <c r="Q4" s="11">
        <v>0</v>
      </c>
      <c r="S4" s="420" t="s">
        <v>6</v>
      </c>
      <c r="T4" s="11">
        <v>0</v>
      </c>
      <c r="U4" s="11">
        <v>0</v>
      </c>
      <c r="V4" s="11">
        <v>1</v>
      </c>
      <c r="W4" s="11">
        <v>0</v>
      </c>
      <c r="X4" s="11">
        <v>1</v>
      </c>
      <c r="Y4" s="11">
        <v>1</v>
      </c>
      <c r="Z4" s="11">
        <v>0</v>
      </c>
      <c r="AA4" s="11">
        <v>0</v>
      </c>
      <c r="AB4" s="11">
        <v>0</v>
      </c>
      <c r="AC4" s="11">
        <v>0</v>
      </c>
      <c r="AD4" s="11">
        <v>0</v>
      </c>
      <c r="AE4" s="11">
        <v>1</v>
      </c>
      <c r="AF4" s="11">
        <v>0</v>
      </c>
      <c r="AG4" s="11">
        <v>0</v>
      </c>
      <c r="AH4" s="421">
        <f aca="true" t="shared" si="0" ref="AH4:AH38">SUM(C4:Q4,T4:AG4)</f>
        <v>4</v>
      </c>
      <c r="AI4" s="295">
        <v>0.025297242600556536</v>
      </c>
      <c r="AJ4" s="3"/>
      <c r="AK4" s="50"/>
      <c r="AL4" s="270"/>
      <c r="AM4" s="220"/>
    </row>
    <row r="5" spans="2:39" ht="15" customHeight="1">
      <c r="B5" s="420" t="s">
        <v>105</v>
      </c>
      <c r="C5" s="11">
        <v>0</v>
      </c>
      <c r="D5" s="11">
        <v>0</v>
      </c>
      <c r="E5" s="11">
        <v>0</v>
      </c>
      <c r="F5" s="11">
        <v>1</v>
      </c>
      <c r="G5" s="11">
        <v>1</v>
      </c>
      <c r="H5" s="11">
        <v>3</v>
      </c>
      <c r="I5" s="11">
        <v>23</v>
      </c>
      <c r="J5" s="11">
        <v>38</v>
      </c>
      <c r="K5" s="11">
        <v>10</v>
      </c>
      <c r="L5" s="11">
        <v>8</v>
      </c>
      <c r="M5" s="11">
        <v>6</v>
      </c>
      <c r="N5" s="11">
        <v>6</v>
      </c>
      <c r="O5" s="11">
        <v>3</v>
      </c>
      <c r="P5" s="11">
        <v>6</v>
      </c>
      <c r="Q5" s="11">
        <v>5</v>
      </c>
      <c r="S5" s="420" t="s">
        <v>105</v>
      </c>
      <c r="T5" s="11">
        <v>4</v>
      </c>
      <c r="U5" s="11">
        <v>7</v>
      </c>
      <c r="V5" s="11">
        <v>6</v>
      </c>
      <c r="W5" s="11">
        <v>8</v>
      </c>
      <c r="X5" s="11">
        <v>11</v>
      </c>
      <c r="Y5" s="11">
        <v>10</v>
      </c>
      <c r="Z5" s="11">
        <v>18</v>
      </c>
      <c r="AA5" s="11">
        <v>14</v>
      </c>
      <c r="AB5" s="11">
        <v>19</v>
      </c>
      <c r="AC5" s="11">
        <v>16</v>
      </c>
      <c r="AD5" s="11">
        <v>15</v>
      </c>
      <c r="AE5" s="11">
        <v>15</v>
      </c>
      <c r="AF5" s="11">
        <v>17</v>
      </c>
      <c r="AG5" s="11">
        <v>10</v>
      </c>
      <c r="AH5" s="421">
        <f t="shared" si="0"/>
        <v>280</v>
      </c>
      <c r="AI5" s="295">
        <v>1.7708069820389578</v>
      </c>
      <c r="AJ5" s="3"/>
      <c r="AK5" s="50"/>
      <c r="AL5" s="270"/>
      <c r="AM5" s="220"/>
    </row>
    <row r="6" spans="2:39" ht="15" customHeight="1">
      <c r="B6" s="422" t="s">
        <v>106</v>
      </c>
      <c r="C6" s="7">
        <v>0</v>
      </c>
      <c r="D6" s="7">
        <v>0</v>
      </c>
      <c r="E6" s="7">
        <v>6</v>
      </c>
      <c r="F6" s="7">
        <v>5</v>
      </c>
      <c r="G6" s="7">
        <v>9</v>
      </c>
      <c r="H6" s="7">
        <v>10</v>
      </c>
      <c r="I6" s="7">
        <v>76</v>
      </c>
      <c r="J6" s="7">
        <v>176</v>
      </c>
      <c r="K6" s="7">
        <v>89</v>
      </c>
      <c r="L6" s="7">
        <v>65</v>
      </c>
      <c r="M6" s="7">
        <v>44</v>
      </c>
      <c r="N6" s="7">
        <v>52</v>
      </c>
      <c r="O6" s="7">
        <v>50</v>
      </c>
      <c r="P6" s="7">
        <v>40</v>
      </c>
      <c r="Q6" s="7">
        <v>56</v>
      </c>
      <c r="S6" s="422" t="s">
        <v>106</v>
      </c>
      <c r="T6" s="7">
        <v>52</v>
      </c>
      <c r="U6" s="7">
        <v>68</v>
      </c>
      <c r="V6" s="7">
        <v>59</v>
      </c>
      <c r="W6" s="7">
        <v>65</v>
      </c>
      <c r="X6" s="7">
        <v>90</v>
      </c>
      <c r="Y6" s="7">
        <v>90</v>
      </c>
      <c r="Z6" s="7">
        <v>88</v>
      </c>
      <c r="AA6" s="7">
        <v>117</v>
      </c>
      <c r="AB6" s="7">
        <v>133</v>
      </c>
      <c r="AC6" s="60">
        <v>123</v>
      </c>
      <c r="AD6" s="60">
        <v>132</v>
      </c>
      <c r="AE6" s="60">
        <v>120</v>
      </c>
      <c r="AF6" s="60">
        <v>101</v>
      </c>
      <c r="AG6" s="60">
        <v>127</v>
      </c>
      <c r="AH6" s="419">
        <f t="shared" si="0"/>
        <v>2043</v>
      </c>
      <c r="AI6" s="284">
        <v>12.920566658234254</v>
      </c>
      <c r="AJ6" s="3"/>
      <c r="AK6" s="50"/>
      <c r="AL6" s="270"/>
      <c r="AM6" s="220"/>
    </row>
    <row r="7" spans="2:39" ht="15" customHeight="1">
      <c r="B7" s="422" t="s">
        <v>107</v>
      </c>
      <c r="C7" s="7">
        <v>0</v>
      </c>
      <c r="D7" s="7">
        <v>0</v>
      </c>
      <c r="E7" s="7">
        <v>14</v>
      </c>
      <c r="F7" s="7">
        <v>4</v>
      </c>
      <c r="G7" s="7">
        <v>20</v>
      </c>
      <c r="H7" s="7">
        <v>17</v>
      </c>
      <c r="I7" s="7">
        <v>33</v>
      </c>
      <c r="J7" s="7">
        <v>111</v>
      </c>
      <c r="K7" s="7">
        <v>65</v>
      </c>
      <c r="L7" s="7">
        <v>76</v>
      </c>
      <c r="M7" s="7">
        <v>75</v>
      </c>
      <c r="N7" s="7">
        <v>90</v>
      </c>
      <c r="O7" s="7">
        <v>102</v>
      </c>
      <c r="P7" s="7">
        <v>107</v>
      </c>
      <c r="Q7" s="7">
        <v>129</v>
      </c>
      <c r="S7" s="422" t="s">
        <v>107</v>
      </c>
      <c r="T7" s="7">
        <v>96</v>
      </c>
      <c r="U7" s="7">
        <v>153</v>
      </c>
      <c r="V7" s="7">
        <v>153</v>
      </c>
      <c r="W7" s="7">
        <v>136</v>
      </c>
      <c r="X7" s="7">
        <v>160</v>
      </c>
      <c r="Y7" s="7">
        <v>189</v>
      </c>
      <c r="Z7" s="7">
        <v>176</v>
      </c>
      <c r="AA7" s="7">
        <v>199</v>
      </c>
      <c r="AB7" s="7">
        <v>200</v>
      </c>
      <c r="AC7" s="60">
        <v>180</v>
      </c>
      <c r="AD7" s="60">
        <v>197</v>
      </c>
      <c r="AE7" s="60">
        <v>209</v>
      </c>
      <c r="AF7" s="60">
        <v>188</v>
      </c>
      <c r="AG7" s="60">
        <v>194</v>
      </c>
      <c r="AH7" s="419">
        <f t="shared" si="0"/>
        <v>3273</v>
      </c>
      <c r="AI7" s="284">
        <v>20.699468757905386</v>
      </c>
      <c r="AJ7" s="3"/>
      <c r="AK7" s="50"/>
      <c r="AL7" s="270"/>
      <c r="AM7" s="220"/>
    </row>
    <row r="8" spans="2:39" ht="15" customHeight="1">
      <c r="B8" s="420" t="s">
        <v>108</v>
      </c>
      <c r="C8" s="11">
        <v>0</v>
      </c>
      <c r="D8" s="11">
        <v>0</v>
      </c>
      <c r="E8" s="11">
        <v>11</v>
      </c>
      <c r="F8" s="11">
        <v>5</v>
      </c>
      <c r="G8" s="11">
        <v>13</v>
      </c>
      <c r="H8" s="11">
        <v>9</v>
      </c>
      <c r="I8" s="11">
        <v>24</v>
      </c>
      <c r="J8" s="11">
        <v>33</v>
      </c>
      <c r="K8" s="11">
        <v>43</v>
      </c>
      <c r="L8" s="11">
        <v>41</v>
      </c>
      <c r="M8" s="11">
        <v>53</v>
      </c>
      <c r="N8" s="11">
        <v>89</v>
      </c>
      <c r="O8" s="11">
        <v>75</v>
      </c>
      <c r="P8" s="11">
        <v>101</v>
      </c>
      <c r="Q8" s="11">
        <v>98</v>
      </c>
      <c r="S8" s="420" t="s">
        <v>108</v>
      </c>
      <c r="T8" s="11">
        <v>108</v>
      </c>
      <c r="U8" s="11">
        <v>134</v>
      </c>
      <c r="V8" s="11">
        <v>134</v>
      </c>
      <c r="W8" s="11">
        <v>126</v>
      </c>
      <c r="X8" s="11">
        <v>199</v>
      </c>
      <c r="Y8" s="11">
        <v>198</v>
      </c>
      <c r="Z8" s="11">
        <v>234</v>
      </c>
      <c r="AA8" s="11">
        <v>263</v>
      </c>
      <c r="AB8" s="11">
        <v>222</v>
      </c>
      <c r="AC8" s="11">
        <v>209</v>
      </c>
      <c r="AD8" s="11">
        <v>184</v>
      </c>
      <c r="AE8" s="11">
        <v>198</v>
      </c>
      <c r="AF8" s="11">
        <v>177</v>
      </c>
      <c r="AG8" s="11">
        <v>194</v>
      </c>
      <c r="AH8" s="421">
        <f t="shared" si="0"/>
        <v>3175</v>
      </c>
      <c r="AI8" s="295">
        <v>20.079686314191754</v>
      </c>
      <c r="AJ8" s="3"/>
      <c r="AK8" s="50"/>
      <c r="AL8" s="270"/>
      <c r="AM8" s="220"/>
    </row>
    <row r="9" spans="2:39" ht="15" customHeight="1">
      <c r="B9" s="420" t="s">
        <v>109</v>
      </c>
      <c r="C9" s="11">
        <v>0</v>
      </c>
      <c r="D9" s="11">
        <v>0</v>
      </c>
      <c r="E9" s="11">
        <v>13</v>
      </c>
      <c r="F9" s="11">
        <v>0</v>
      </c>
      <c r="G9" s="11">
        <v>10</v>
      </c>
      <c r="H9" s="11">
        <v>7</v>
      </c>
      <c r="I9" s="11">
        <v>10</v>
      </c>
      <c r="J9" s="11">
        <v>30</v>
      </c>
      <c r="K9" s="11">
        <v>21</v>
      </c>
      <c r="L9" s="11">
        <v>33</v>
      </c>
      <c r="M9" s="11">
        <v>25</v>
      </c>
      <c r="N9" s="11">
        <v>46</v>
      </c>
      <c r="O9" s="11">
        <v>45</v>
      </c>
      <c r="P9" s="11">
        <v>48</v>
      </c>
      <c r="Q9" s="11">
        <v>64</v>
      </c>
      <c r="S9" s="420" t="s">
        <v>109</v>
      </c>
      <c r="T9" s="11">
        <v>64</v>
      </c>
      <c r="U9" s="11">
        <v>90</v>
      </c>
      <c r="V9" s="11">
        <v>75</v>
      </c>
      <c r="W9" s="11">
        <v>110</v>
      </c>
      <c r="X9" s="11">
        <v>114</v>
      </c>
      <c r="Y9" s="11">
        <v>123</v>
      </c>
      <c r="Z9" s="11">
        <v>156</v>
      </c>
      <c r="AA9" s="11">
        <v>176</v>
      </c>
      <c r="AB9" s="11">
        <v>206</v>
      </c>
      <c r="AC9" s="11">
        <v>216</v>
      </c>
      <c r="AD9" s="11">
        <v>213</v>
      </c>
      <c r="AE9" s="11">
        <v>170</v>
      </c>
      <c r="AF9" s="11">
        <v>187</v>
      </c>
      <c r="AG9" s="11">
        <v>187</v>
      </c>
      <c r="AH9" s="421">
        <f t="shared" si="0"/>
        <v>2439</v>
      </c>
      <c r="AI9" s="295">
        <v>15.42499367568935</v>
      </c>
      <c r="AJ9" s="3"/>
      <c r="AK9" s="50"/>
      <c r="AL9" s="270"/>
      <c r="AM9" s="220"/>
    </row>
    <row r="10" spans="2:39" ht="15" customHeight="1">
      <c r="B10" s="59" t="s">
        <v>110</v>
      </c>
      <c r="C10" s="7">
        <v>0</v>
      </c>
      <c r="D10" s="7">
        <v>0</v>
      </c>
      <c r="E10" s="7">
        <v>5</v>
      </c>
      <c r="F10" s="7">
        <v>4</v>
      </c>
      <c r="G10" s="7">
        <v>11</v>
      </c>
      <c r="H10" s="7">
        <v>8</v>
      </c>
      <c r="I10" s="7">
        <v>14</v>
      </c>
      <c r="J10" s="7">
        <v>23</v>
      </c>
      <c r="K10" s="7">
        <v>20</v>
      </c>
      <c r="L10" s="7">
        <v>32</v>
      </c>
      <c r="M10" s="7">
        <v>20</v>
      </c>
      <c r="N10" s="7">
        <v>30</v>
      </c>
      <c r="O10" s="7">
        <v>38</v>
      </c>
      <c r="P10" s="7">
        <v>22</v>
      </c>
      <c r="Q10" s="7">
        <v>51</v>
      </c>
      <c r="S10" s="59" t="s">
        <v>110</v>
      </c>
      <c r="T10" s="7">
        <v>26</v>
      </c>
      <c r="U10" s="7">
        <v>49</v>
      </c>
      <c r="V10" s="7">
        <v>53</v>
      </c>
      <c r="W10" s="7">
        <v>62</v>
      </c>
      <c r="X10" s="7">
        <v>61</v>
      </c>
      <c r="Y10" s="7">
        <v>68</v>
      </c>
      <c r="Z10" s="7">
        <v>101</v>
      </c>
      <c r="AA10" s="7">
        <v>137</v>
      </c>
      <c r="AB10" s="7">
        <v>133</v>
      </c>
      <c r="AC10" s="60">
        <v>105</v>
      </c>
      <c r="AD10" s="60">
        <v>115</v>
      </c>
      <c r="AE10" s="60">
        <v>133</v>
      </c>
      <c r="AF10" s="60">
        <v>150</v>
      </c>
      <c r="AG10" s="60">
        <v>155</v>
      </c>
      <c r="AH10" s="419">
        <f t="shared" si="0"/>
        <v>1626</v>
      </c>
      <c r="AI10" s="284">
        <v>10.283329117126232</v>
      </c>
      <c r="AJ10" s="3"/>
      <c r="AK10" s="50"/>
      <c r="AL10" s="270"/>
      <c r="AM10" s="220"/>
    </row>
    <row r="11" spans="2:39" ht="15" customHeight="1">
      <c r="B11" s="59" t="s">
        <v>111</v>
      </c>
      <c r="C11" s="7">
        <v>0</v>
      </c>
      <c r="D11" s="7">
        <v>0</v>
      </c>
      <c r="E11" s="7">
        <v>3</v>
      </c>
      <c r="F11" s="7">
        <v>1</v>
      </c>
      <c r="G11" s="7">
        <v>6</v>
      </c>
      <c r="H11" s="7">
        <v>5</v>
      </c>
      <c r="I11" s="7">
        <v>9</v>
      </c>
      <c r="J11" s="7">
        <v>9</v>
      </c>
      <c r="K11" s="7">
        <v>13</v>
      </c>
      <c r="L11" s="7">
        <v>17</v>
      </c>
      <c r="M11" s="7">
        <v>20</v>
      </c>
      <c r="N11" s="7">
        <v>20</v>
      </c>
      <c r="O11" s="7">
        <v>34</v>
      </c>
      <c r="P11" s="7">
        <v>28</v>
      </c>
      <c r="Q11" s="7">
        <v>53</v>
      </c>
      <c r="S11" s="59" t="s">
        <v>111</v>
      </c>
      <c r="T11" s="7">
        <v>35</v>
      </c>
      <c r="U11" s="7">
        <v>41</v>
      </c>
      <c r="V11" s="7">
        <v>42</v>
      </c>
      <c r="W11" s="7">
        <v>47</v>
      </c>
      <c r="X11" s="7">
        <v>54</v>
      </c>
      <c r="Y11" s="7">
        <v>53</v>
      </c>
      <c r="Z11" s="7">
        <v>63</v>
      </c>
      <c r="AA11" s="7">
        <v>62</v>
      </c>
      <c r="AB11" s="7">
        <v>69</v>
      </c>
      <c r="AC11" s="60">
        <v>52</v>
      </c>
      <c r="AD11" s="60">
        <v>75</v>
      </c>
      <c r="AE11" s="60">
        <v>68</v>
      </c>
      <c r="AF11" s="60">
        <v>66</v>
      </c>
      <c r="AG11" s="60">
        <v>83</v>
      </c>
      <c r="AH11" s="419">
        <f t="shared" si="0"/>
        <v>1028</v>
      </c>
      <c r="AI11" s="284">
        <v>6.50139134834303</v>
      </c>
      <c r="AJ11" s="3"/>
      <c r="AK11" s="50"/>
      <c r="AL11" s="270"/>
      <c r="AM11" s="220"/>
    </row>
    <row r="12" spans="2:39" ht="15" customHeight="1">
      <c r="B12" s="423" t="s">
        <v>112</v>
      </c>
      <c r="C12" s="11">
        <v>0</v>
      </c>
      <c r="D12" s="11">
        <v>0</v>
      </c>
      <c r="E12" s="11">
        <v>2</v>
      </c>
      <c r="F12" s="11">
        <v>0</v>
      </c>
      <c r="G12" s="11">
        <v>1</v>
      </c>
      <c r="H12" s="11">
        <v>1</v>
      </c>
      <c r="I12" s="11">
        <v>5</v>
      </c>
      <c r="J12" s="11">
        <v>9</v>
      </c>
      <c r="K12" s="11">
        <v>6</v>
      </c>
      <c r="L12" s="11">
        <v>8</v>
      </c>
      <c r="M12" s="11">
        <v>17</v>
      </c>
      <c r="N12" s="11">
        <v>14</v>
      </c>
      <c r="O12" s="11">
        <v>16</v>
      </c>
      <c r="P12" s="11">
        <v>21</v>
      </c>
      <c r="Q12" s="11">
        <v>30</v>
      </c>
      <c r="S12" s="423" t="s">
        <v>112</v>
      </c>
      <c r="T12" s="11">
        <v>22</v>
      </c>
      <c r="U12" s="11">
        <v>35</v>
      </c>
      <c r="V12" s="11">
        <v>36</v>
      </c>
      <c r="W12" s="11">
        <v>30</v>
      </c>
      <c r="X12" s="11">
        <v>35</v>
      </c>
      <c r="Y12" s="11">
        <v>42</v>
      </c>
      <c r="Z12" s="11">
        <v>42</v>
      </c>
      <c r="AA12" s="11">
        <v>30</v>
      </c>
      <c r="AB12" s="11">
        <v>42</v>
      </c>
      <c r="AC12" s="11">
        <v>42</v>
      </c>
      <c r="AD12" s="11">
        <v>47</v>
      </c>
      <c r="AE12" s="11">
        <v>55</v>
      </c>
      <c r="AF12" s="11">
        <v>52</v>
      </c>
      <c r="AG12" s="11">
        <v>55</v>
      </c>
      <c r="AH12" s="421">
        <f t="shared" si="0"/>
        <v>695</v>
      </c>
      <c r="AI12" s="295">
        <v>4.395395901846698</v>
      </c>
      <c r="AJ12" s="3"/>
      <c r="AK12" s="50"/>
      <c r="AL12" s="270"/>
      <c r="AM12" s="220"/>
    </row>
    <row r="13" spans="2:39" ht="15" customHeight="1">
      <c r="B13" s="423" t="s">
        <v>113</v>
      </c>
      <c r="C13" s="11">
        <v>0</v>
      </c>
      <c r="D13" s="11">
        <v>0</v>
      </c>
      <c r="E13" s="11">
        <v>1</v>
      </c>
      <c r="F13" s="11">
        <v>1</v>
      </c>
      <c r="G13" s="11">
        <v>2</v>
      </c>
      <c r="H13" s="11">
        <v>2</v>
      </c>
      <c r="I13" s="11">
        <v>2</v>
      </c>
      <c r="J13" s="11">
        <v>4</v>
      </c>
      <c r="K13" s="11">
        <v>5</v>
      </c>
      <c r="L13" s="11">
        <v>8</v>
      </c>
      <c r="M13" s="11">
        <v>6</v>
      </c>
      <c r="N13" s="11">
        <v>11</v>
      </c>
      <c r="O13" s="11">
        <v>16</v>
      </c>
      <c r="P13" s="11">
        <v>21</v>
      </c>
      <c r="Q13" s="11">
        <v>22</v>
      </c>
      <c r="S13" s="423" t="s">
        <v>113</v>
      </c>
      <c r="T13" s="11">
        <v>22</v>
      </c>
      <c r="U13" s="11">
        <v>17</v>
      </c>
      <c r="V13" s="11">
        <v>28</v>
      </c>
      <c r="W13" s="11">
        <v>28</v>
      </c>
      <c r="X13" s="11">
        <v>27</v>
      </c>
      <c r="Y13" s="11">
        <v>30</v>
      </c>
      <c r="Z13" s="11">
        <v>39</v>
      </c>
      <c r="AA13" s="11">
        <v>45</v>
      </c>
      <c r="AB13" s="11">
        <v>57</v>
      </c>
      <c r="AC13" s="11">
        <v>41</v>
      </c>
      <c r="AD13" s="11">
        <v>38</v>
      </c>
      <c r="AE13" s="11">
        <v>32</v>
      </c>
      <c r="AF13" s="11">
        <v>22</v>
      </c>
      <c r="AG13" s="11">
        <v>30</v>
      </c>
      <c r="AH13" s="421">
        <f t="shared" si="0"/>
        <v>557</v>
      </c>
      <c r="AI13" s="295">
        <v>3.5226410321274977</v>
      </c>
      <c r="AJ13" s="3"/>
      <c r="AK13" s="50"/>
      <c r="AL13" s="270"/>
      <c r="AM13" s="220"/>
    </row>
    <row r="14" spans="2:39" ht="15" customHeight="1">
      <c r="B14" s="59" t="s">
        <v>140</v>
      </c>
      <c r="C14" s="7">
        <v>0</v>
      </c>
      <c r="D14" s="7">
        <v>0</v>
      </c>
      <c r="E14" s="7">
        <v>0</v>
      </c>
      <c r="F14" s="7">
        <v>2</v>
      </c>
      <c r="G14" s="7">
        <v>5</v>
      </c>
      <c r="H14" s="7">
        <v>1</v>
      </c>
      <c r="I14" s="7">
        <v>3</v>
      </c>
      <c r="J14" s="7">
        <v>5</v>
      </c>
      <c r="K14" s="7">
        <v>4</v>
      </c>
      <c r="L14" s="7">
        <v>7</v>
      </c>
      <c r="M14" s="7">
        <v>6</v>
      </c>
      <c r="N14" s="7">
        <v>10</v>
      </c>
      <c r="O14" s="7">
        <v>16</v>
      </c>
      <c r="P14" s="7">
        <v>25</v>
      </c>
      <c r="Q14" s="7">
        <v>20</v>
      </c>
      <c r="S14" s="59" t="s">
        <v>140</v>
      </c>
      <c r="T14" s="7">
        <v>30</v>
      </c>
      <c r="U14" s="7">
        <v>26</v>
      </c>
      <c r="V14" s="7">
        <v>24</v>
      </c>
      <c r="W14" s="7">
        <v>28</v>
      </c>
      <c r="X14" s="7">
        <v>28</v>
      </c>
      <c r="Y14" s="7">
        <v>28</v>
      </c>
      <c r="Z14" s="7">
        <v>34</v>
      </c>
      <c r="AA14" s="7">
        <v>37</v>
      </c>
      <c r="AB14" s="7">
        <v>44</v>
      </c>
      <c r="AC14" s="60">
        <v>37</v>
      </c>
      <c r="AD14" s="60">
        <v>56</v>
      </c>
      <c r="AE14" s="60">
        <v>54</v>
      </c>
      <c r="AF14" s="60">
        <v>42</v>
      </c>
      <c r="AG14" s="60">
        <v>70</v>
      </c>
      <c r="AH14" s="419">
        <f t="shared" si="0"/>
        <v>642</v>
      </c>
      <c r="AI14" s="284">
        <v>4.060207437389325</v>
      </c>
      <c r="AJ14" s="3"/>
      <c r="AK14" s="50"/>
      <c r="AL14" s="270"/>
      <c r="AM14" s="220"/>
    </row>
    <row r="15" spans="1:39" s="362" customFormat="1" ht="15" customHeight="1">
      <c r="A15" s="424"/>
      <c r="B15" s="425" t="s">
        <v>255</v>
      </c>
      <c r="C15" s="60" t="s">
        <v>256</v>
      </c>
      <c r="D15" s="60" t="s">
        <v>256</v>
      </c>
      <c r="E15" s="60" t="s">
        <v>256</v>
      </c>
      <c r="F15" s="60" t="s">
        <v>256</v>
      </c>
      <c r="G15" s="60" t="s">
        <v>256</v>
      </c>
      <c r="H15" s="60" t="s">
        <v>256</v>
      </c>
      <c r="I15" s="60" t="s">
        <v>256</v>
      </c>
      <c r="J15" s="60" t="s">
        <v>256</v>
      </c>
      <c r="K15" s="60" t="s">
        <v>256</v>
      </c>
      <c r="L15" s="60" t="s">
        <v>256</v>
      </c>
      <c r="M15" s="60" t="s">
        <v>256</v>
      </c>
      <c r="N15" s="60" t="s">
        <v>256</v>
      </c>
      <c r="O15" s="60" t="s">
        <v>256</v>
      </c>
      <c r="P15" s="60" t="s">
        <v>256</v>
      </c>
      <c r="Q15" s="60" t="s">
        <v>256</v>
      </c>
      <c r="R15" s="424"/>
      <c r="S15" s="425" t="s">
        <v>255</v>
      </c>
      <c r="T15" s="60" t="s">
        <v>256</v>
      </c>
      <c r="U15" s="60" t="s">
        <v>256</v>
      </c>
      <c r="V15" s="60" t="s">
        <v>256</v>
      </c>
      <c r="W15" s="60" t="s">
        <v>256</v>
      </c>
      <c r="X15" s="60" t="s">
        <v>256</v>
      </c>
      <c r="Y15" s="60" t="s">
        <v>256</v>
      </c>
      <c r="Z15" s="60" t="s">
        <v>256</v>
      </c>
      <c r="AA15" s="60" t="s">
        <v>256</v>
      </c>
      <c r="AB15" s="60" t="s">
        <v>256</v>
      </c>
      <c r="AC15" s="60" t="s">
        <v>256</v>
      </c>
      <c r="AD15" s="60" t="s">
        <v>256</v>
      </c>
      <c r="AE15" s="60" t="s">
        <v>256</v>
      </c>
      <c r="AF15" s="60">
        <v>24</v>
      </c>
      <c r="AG15" s="60">
        <v>42</v>
      </c>
      <c r="AH15" s="419">
        <f>SUM(C15:Q15,T15:AG15)</f>
        <v>66</v>
      </c>
      <c r="AI15" s="60" t="s">
        <v>251</v>
      </c>
      <c r="AK15" s="50"/>
      <c r="AL15" s="408"/>
      <c r="AM15" s="426"/>
    </row>
    <row r="16" spans="2:39" ht="15" customHeight="1">
      <c r="B16" s="65" t="s">
        <v>258</v>
      </c>
      <c r="C16" s="11" t="s">
        <v>256</v>
      </c>
      <c r="D16" s="11" t="s">
        <v>256</v>
      </c>
      <c r="E16" s="11" t="s">
        <v>256</v>
      </c>
      <c r="F16" s="11" t="s">
        <v>256</v>
      </c>
      <c r="G16" s="11" t="s">
        <v>256</v>
      </c>
      <c r="H16" s="11" t="s">
        <v>256</v>
      </c>
      <c r="I16" s="11" t="s">
        <v>256</v>
      </c>
      <c r="J16" s="11" t="s">
        <v>256</v>
      </c>
      <c r="K16" s="11" t="s">
        <v>256</v>
      </c>
      <c r="L16" s="11" t="s">
        <v>256</v>
      </c>
      <c r="M16" s="11" t="s">
        <v>256</v>
      </c>
      <c r="N16" s="11" t="s">
        <v>256</v>
      </c>
      <c r="O16" s="11" t="s">
        <v>256</v>
      </c>
      <c r="P16" s="11" t="s">
        <v>256</v>
      </c>
      <c r="Q16" s="11" t="s">
        <v>256</v>
      </c>
      <c r="S16" s="65" t="s">
        <v>258</v>
      </c>
      <c r="T16" s="11" t="s">
        <v>256</v>
      </c>
      <c r="U16" s="11" t="s">
        <v>256</v>
      </c>
      <c r="V16" s="11" t="s">
        <v>256</v>
      </c>
      <c r="W16" s="11" t="s">
        <v>256</v>
      </c>
      <c r="X16" s="11" t="s">
        <v>256</v>
      </c>
      <c r="Y16" s="11" t="s">
        <v>256</v>
      </c>
      <c r="Z16" s="11" t="s">
        <v>256</v>
      </c>
      <c r="AA16" s="11" t="s">
        <v>256</v>
      </c>
      <c r="AB16" s="11" t="s">
        <v>256</v>
      </c>
      <c r="AC16" s="11" t="s">
        <v>256</v>
      </c>
      <c r="AD16" s="11" t="s">
        <v>256</v>
      </c>
      <c r="AE16" s="11" t="s">
        <v>256</v>
      </c>
      <c r="AF16" s="11">
        <v>11</v>
      </c>
      <c r="AG16" s="11">
        <v>17</v>
      </c>
      <c r="AH16" s="421">
        <f t="shared" si="0"/>
        <v>28</v>
      </c>
      <c r="AI16" s="11" t="s">
        <v>251</v>
      </c>
      <c r="AJ16" s="3"/>
      <c r="AK16" s="50"/>
      <c r="AL16" s="270"/>
      <c r="AM16" s="220"/>
    </row>
    <row r="17" spans="2:39" ht="15" customHeight="1">
      <c r="B17" s="65" t="s">
        <v>297</v>
      </c>
      <c r="C17" s="11" t="s">
        <v>256</v>
      </c>
      <c r="D17" s="11" t="s">
        <v>256</v>
      </c>
      <c r="E17" s="11" t="s">
        <v>256</v>
      </c>
      <c r="F17" s="11" t="s">
        <v>256</v>
      </c>
      <c r="G17" s="11" t="s">
        <v>256</v>
      </c>
      <c r="H17" s="11" t="s">
        <v>256</v>
      </c>
      <c r="I17" s="11" t="s">
        <v>256</v>
      </c>
      <c r="J17" s="11" t="s">
        <v>256</v>
      </c>
      <c r="K17" s="11" t="s">
        <v>256</v>
      </c>
      <c r="L17" s="11" t="s">
        <v>256</v>
      </c>
      <c r="M17" s="11" t="s">
        <v>256</v>
      </c>
      <c r="N17" s="11" t="s">
        <v>256</v>
      </c>
      <c r="O17" s="11" t="s">
        <v>256</v>
      </c>
      <c r="P17" s="11" t="s">
        <v>256</v>
      </c>
      <c r="Q17" s="11" t="s">
        <v>256</v>
      </c>
      <c r="S17" s="65" t="s">
        <v>298</v>
      </c>
      <c r="T17" s="11" t="s">
        <v>256</v>
      </c>
      <c r="U17" s="11" t="s">
        <v>256</v>
      </c>
      <c r="V17" s="11" t="s">
        <v>256</v>
      </c>
      <c r="W17" s="11" t="s">
        <v>256</v>
      </c>
      <c r="X17" s="11" t="s">
        <v>256</v>
      </c>
      <c r="Y17" s="11" t="s">
        <v>256</v>
      </c>
      <c r="Z17" s="11" t="s">
        <v>256</v>
      </c>
      <c r="AA17" s="11" t="s">
        <v>256</v>
      </c>
      <c r="AB17" s="11" t="s">
        <v>256</v>
      </c>
      <c r="AC17" s="11" t="s">
        <v>256</v>
      </c>
      <c r="AD17" s="11" t="s">
        <v>256</v>
      </c>
      <c r="AE17" s="11" t="s">
        <v>256</v>
      </c>
      <c r="AF17" s="11">
        <v>4</v>
      </c>
      <c r="AG17" s="11">
        <v>4</v>
      </c>
      <c r="AH17" s="421">
        <f t="shared" si="0"/>
        <v>8</v>
      </c>
      <c r="AI17" s="11" t="s">
        <v>251</v>
      </c>
      <c r="AJ17" s="3"/>
      <c r="AK17" s="50"/>
      <c r="AL17" s="270"/>
      <c r="AM17" s="220"/>
    </row>
    <row r="18" spans="1:39" s="362" customFormat="1" ht="15" customHeight="1">
      <c r="A18" s="209"/>
      <c r="B18" s="425" t="s">
        <v>259</v>
      </c>
      <c r="C18" s="60" t="s">
        <v>256</v>
      </c>
      <c r="D18" s="60" t="s">
        <v>256</v>
      </c>
      <c r="E18" s="60" t="s">
        <v>256</v>
      </c>
      <c r="F18" s="60" t="s">
        <v>256</v>
      </c>
      <c r="G18" s="60" t="s">
        <v>256</v>
      </c>
      <c r="H18" s="60" t="s">
        <v>256</v>
      </c>
      <c r="I18" s="60" t="s">
        <v>256</v>
      </c>
      <c r="J18" s="60" t="s">
        <v>256</v>
      </c>
      <c r="K18" s="60" t="s">
        <v>256</v>
      </c>
      <c r="L18" s="60" t="s">
        <v>256</v>
      </c>
      <c r="M18" s="60" t="s">
        <v>256</v>
      </c>
      <c r="N18" s="60" t="s">
        <v>256</v>
      </c>
      <c r="O18" s="60" t="s">
        <v>256</v>
      </c>
      <c r="P18" s="60" t="s">
        <v>256</v>
      </c>
      <c r="Q18" s="60" t="s">
        <v>256</v>
      </c>
      <c r="R18" s="209"/>
      <c r="S18" s="425" t="s">
        <v>259</v>
      </c>
      <c r="T18" s="60" t="s">
        <v>256</v>
      </c>
      <c r="U18" s="60" t="s">
        <v>256</v>
      </c>
      <c r="V18" s="60" t="s">
        <v>256</v>
      </c>
      <c r="W18" s="60" t="s">
        <v>256</v>
      </c>
      <c r="X18" s="60" t="s">
        <v>256</v>
      </c>
      <c r="Y18" s="60" t="s">
        <v>256</v>
      </c>
      <c r="Z18" s="60" t="s">
        <v>256</v>
      </c>
      <c r="AA18" s="60" t="s">
        <v>256</v>
      </c>
      <c r="AB18" s="60" t="s">
        <v>256</v>
      </c>
      <c r="AC18" s="60" t="s">
        <v>256</v>
      </c>
      <c r="AD18" s="60" t="s">
        <v>256</v>
      </c>
      <c r="AE18" s="60" t="s">
        <v>256</v>
      </c>
      <c r="AF18" s="60">
        <v>3</v>
      </c>
      <c r="AG18" s="60">
        <v>7</v>
      </c>
      <c r="AH18" s="419">
        <f t="shared" si="0"/>
        <v>10</v>
      </c>
      <c r="AI18" s="60" t="s">
        <v>251</v>
      </c>
      <c r="AK18" s="50"/>
      <c r="AL18" s="408"/>
      <c r="AM18" s="426"/>
    </row>
    <row r="19" spans="1:39" s="362" customFormat="1" ht="15" customHeight="1">
      <c r="A19" s="209"/>
      <c r="B19" s="427" t="s">
        <v>1</v>
      </c>
      <c r="C19" s="60">
        <v>0</v>
      </c>
      <c r="D19" s="60">
        <v>0</v>
      </c>
      <c r="E19" s="60">
        <v>0</v>
      </c>
      <c r="F19" s="60">
        <v>0</v>
      </c>
      <c r="G19" s="60">
        <v>1</v>
      </c>
      <c r="H19" s="60">
        <v>1</v>
      </c>
      <c r="I19" s="60">
        <v>1</v>
      </c>
      <c r="J19" s="60">
        <v>3</v>
      </c>
      <c r="K19" s="60">
        <v>0</v>
      </c>
      <c r="L19" s="60">
        <v>1</v>
      </c>
      <c r="M19" s="60">
        <v>2</v>
      </c>
      <c r="N19" s="60">
        <v>0</v>
      </c>
      <c r="O19" s="60">
        <v>0</v>
      </c>
      <c r="P19" s="60">
        <v>2</v>
      </c>
      <c r="Q19" s="60">
        <v>0</v>
      </c>
      <c r="R19" s="209"/>
      <c r="S19" s="427" t="s">
        <v>1</v>
      </c>
      <c r="T19" s="60">
        <v>0</v>
      </c>
      <c r="U19" s="60">
        <v>0</v>
      </c>
      <c r="V19" s="60">
        <v>0</v>
      </c>
      <c r="W19" s="60">
        <v>0</v>
      </c>
      <c r="X19" s="60">
        <v>0</v>
      </c>
      <c r="Y19" s="60">
        <v>0</v>
      </c>
      <c r="Z19" s="60">
        <v>0</v>
      </c>
      <c r="AA19" s="60">
        <v>2</v>
      </c>
      <c r="AB19" s="60">
        <v>1</v>
      </c>
      <c r="AC19" s="60">
        <v>0</v>
      </c>
      <c r="AD19" s="60">
        <v>0</v>
      </c>
      <c r="AE19" s="60">
        <v>0</v>
      </c>
      <c r="AF19" s="60">
        <v>0</v>
      </c>
      <c r="AG19" s="60">
        <v>0</v>
      </c>
      <c r="AH19" s="419">
        <f t="shared" si="0"/>
        <v>14</v>
      </c>
      <c r="AI19" s="284">
        <v>0.08854034910194788</v>
      </c>
      <c r="AK19" s="50"/>
      <c r="AL19" s="408"/>
      <c r="AM19" s="426"/>
    </row>
    <row r="20" spans="1:39" ht="15" customHeight="1" thickBot="1">
      <c r="A20" s="9"/>
      <c r="B20" s="13" t="s">
        <v>16</v>
      </c>
      <c r="C20" s="14">
        <v>0</v>
      </c>
      <c r="D20" s="14">
        <v>0</v>
      </c>
      <c r="E20" s="14">
        <v>55</v>
      </c>
      <c r="F20" s="14">
        <v>23</v>
      </c>
      <c r="G20" s="14">
        <v>80</v>
      </c>
      <c r="H20" s="14">
        <v>66</v>
      </c>
      <c r="I20" s="14">
        <v>200</v>
      </c>
      <c r="J20" s="14">
        <v>442</v>
      </c>
      <c r="K20" s="14">
        <v>277</v>
      </c>
      <c r="L20" s="14">
        <v>298</v>
      </c>
      <c r="M20" s="14">
        <v>277</v>
      </c>
      <c r="N20" s="14">
        <v>376</v>
      </c>
      <c r="O20" s="14">
        <v>397</v>
      </c>
      <c r="P20" s="14">
        <v>422</v>
      </c>
      <c r="Q20" s="14">
        <v>530</v>
      </c>
      <c r="R20" s="9"/>
      <c r="S20" s="13" t="s">
        <v>16</v>
      </c>
      <c r="T20" s="14">
        <v>462</v>
      </c>
      <c r="U20" s="14">
        <v>621</v>
      </c>
      <c r="V20" s="14">
        <v>614</v>
      </c>
      <c r="W20" s="14">
        <v>640</v>
      </c>
      <c r="X20" s="14">
        <v>780</v>
      </c>
      <c r="Y20" s="14">
        <v>832</v>
      </c>
      <c r="Z20" s="14">
        <v>952</v>
      </c>
      <c r="AA20" s="14">
        <v>1082</v>
      </c>
      <c r="AB20" s="14">
        <v>1126</v>
      </c>
      <c r="AC20" s="14">
        <v>1021</v>
      </c>
      <c r="AD20" s="14">
        <v>1075</v>
      </c>
      <c r="AE20" s="14">
        <f>SUM(AE3:AE19)</f>
        <v>1056</v>
      </c>
      <c r="AF20" s="14">
        <f>SUM(AF3:AF14)</f>
        <v>1002</v>
      </c>
      <c r="AG20" s="14">
        <f>SUM(AG3:AG14)</f>
        <v>1106</v>
      </c>
      <c r="AH20" s="428">
        <f t="shared" si="0"/>
        <v>15812</v>
      </c>
      <c r="AI20" s="296">
        <v>100</v>
      </c>
      <c r="AJ20" s="50"/>
      <c r="AK20" s="50"/>
      <c r="AL20" s="270"/>
      <c r="AM20" s="220"/>
    </row>
    <row r="21" spans="1:39" ht="15" customHeight="1">
      <c r="A21" s="2" t="s">
        <v>260</v>
      </c>
      <c r="B21" s="59" t="s">
        <v>7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1</v>
      </c>
      <c r="I21" s="7">
        <v>1</v>
      </c>
      <c r="J21" s="7">
        <v>0</v>
      </c>
      <c r="K21" s="7">
        <v>3</v>
      </c>
      <c r="L21" s="7">
        <v>2</v>
      </c>
      <c r="M21" s="7">
        <v>0</v>
      </c>
      <c r="N21" s="7">
        <v>1</v>
      </c>
      <c r="O21" s="7">
        <v>2</v>
      </c>
      <c r="P21" s="7">
        <v>1</v>
      </c>
      <c r="Q21" s="7">
        <v>1</v>
      </c>
      <c r="R21" s="2" t="s">
        <v>260</v>
      </c>
      <c r="S21" s="59" t="s">
        <v>7</v>
      </c>
      <c r="T21" s="7">
        <v>2</v>
      </c>
      <c r="U21" s="7">
        <v>1</v>
      </c>
      <c r="V21" s="7">
        <v>0</v>
      </c>
      <c r="W21" s="7">
        <v>1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60">
        <v>0</v>
      </c>
      <c r="AD21" s="58">
        <v>0</v>
      </c>
      <c r="AE21" s="58">
        <v>0</v>
      </c>
      <c r="AF21" s="58">
        <v>0</v>
      </c>
      <c r="AG21" s="58">
        <v>0</v>
      </c>
      <c r="AH21" s="419">
        <f t="shared" si="0"/>
        <v>16</v>
      </c>
      <c r="AI21" s="297">
        <v>0.22212966819380814</v>
      </c>
      <c r="AJ21" s="3"/>
      <c r="AK21" s="50"/>
      <c r="AL21" s="270"/>
      <c r="AM21" s="220"/>
    </row>
    <row r="22" spans="2:39" ht="15" customHeight="1">
      <c r="B22" s="420" t="s">
        <v>6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S22" s="420" t="s">
        <v>6</v>
      </c>
      <c r="T22" s="11">
        <v>0</v>
      </c>
      <c r="U22" s="11">
        <v>0</v>
      </c>
      <c r="V22" s="11">
        <v>0</v>
      </c>
      <c r="W22" s="11">
        <v>0</v>
      </c>
      <c r="X22" s="11">
        <v>1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  <c r="AH22" s="421">
        <f t="shared" si="0"/>
        <v>1</v>
      </c>
      <c r="AI22" s="298">
        <v>0.013883104262113009</v>
      </c>
      <c r="AJ22" s="11"/>
      <c r="AK22" s="50"/>
      <c r="AL22" s="270"/>
      <c r="AM22" s="220"/>
    </row>
    <row r="23" spans="2:39" ht="15" customHeight="1">
      <c r="B23" s="420" t="s">
        <v>105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1</v>
      </c>
      <c r="L23" s="11">
        <v>0</v>
      </c>
      <c r="M23" s="11">
        <v>1</v>
      </c>
      <c r="N23" s="11">
        <v>0</v>
      </c>
      <c r="O23" s="11">
        <v>0</v>
      </c>
      <c r="P23" s="11">
        <v>0</v>
      </c>
      <c r="Q23" s="11">
        <v>1</v>
      </c>
      <c r="S23" s="420" t="s">
        <v>105</v>
      </c>
      <c r="T23" s="11">
        <v>0</v>
      </c>
      <c r="U23" s="11">
        <v>0</v>
      </c>
      <c r="V23" s="11">
        <v>0</v>
      </c>
      <c r="W23" s="11">
        <v>1</v>
      </c>
      <c r="X23" s="11">
        <v>0</v>
      </c>
      <c r="Y23" s="11">
        <v>1</v>
      </c>
      <c r="Z23" s="11">
        <v>0</v>
      </c>
      <c r="AA23" s="11">
        <v>0</v>
      </c>
      <c r="AB23" s="11">
        <v>2</v>
      </c>
      <c r="AC23" s="11">
        <v>1</v>
      </c>
      <c r="AD23" s="11">
        <v>1</v>
      </c>
      <c r="AE23" s="11">
        <v>1</v>
      </c>
      <c r="AF23" s="11">
        <v>1</v>
      </c>
      <c r="AG23" s="11">
        <v>1</v>
      </c>
      <c r="AH23" s="421">
        <f t="shared" si="0"/>
        <v>12</v>
      </c>
      <c r="AI23" s="298">
        <v>0.16659725114535612</v>
      </c>
      <c r="AJ23" s="11"/>
      <c r="AK23" s="50"/>
      <c r="AL23" s="270"/>
      <c r="AM23" s="220"/>
    </row>
    <row r="24" spans="2:39" ht="15" customHeight="1">
      <c r="B24" s="422" t="s">
        <v>106</v>
      </c>
      <c r="C24" s="7">
        <v>0</v>
      </c>
      <c r="D24" s="7">
        <v>0</v>
      </c>
      <c r="E24" s="7">
        <v>0</v>
      </c>
      <c r="F24" s="7">
        <v>4</v>
      </c>
      <c r="G24" s="7">
        <v>1</v>
      </c>
      <c r="H24" s="7">
        <v>0</v>
      </c>
      <c r="I24" s="7">
        <v>2</v>
      </c>
      <c r="J24" s="7">
        <v>2</v>
      </c>
      <c r="K24" s="7">
        <v>7</v>
      </c>
      <c r="L24" s="7">
        <v>5</v>
      </c>
      <c r="M24" s="7">
        <v>7</v>
      </c>
      <c r="N24" s="7">
        <v>9</v>
      </c>
      <c r="O24" s="7">
        <v>15</v>
      </c>
      <c r="P24" s="7">
        <v>5</v>
      </c>
      <c r="Q24" s="7">
        <v>10</v>
      </c>
      <c r="S24" s="422" t="s">
        <v>106</v>
      </c>
      <c r="T24" s="7">
        <v>10</v>
      </c>
      <c r="U24" s="7">
        <v>8</v>
      </c>
      <c r="V24" s="7">
        <v>5</v>
      </c>
      <c r="W24" s="7">
        <v>8</v>
      </c>
      <c r="X24" s="7">
        <v>9</v>
      </c>
      <c r="Y24" s="7">
        <v>10</v>
      </c>
      <c r="Z24" s="7">
        <v>3</v>
      </c>
      <c r="AA24" s="7">
        <v>9</v>
      </c>
      <c r="AB24" s="7">
        <v>13</v>
      </c>
      <c r="AC24" s="60">
        <v>9</v>
      </c>
      <c r="AD24" s="60">
        <v>9</v>
      </c>
      <c r="AE24" s="60">
        <v>15</v>
      </c>
      <c r="AF24" s="60">
        <v>13</v>
      </c>
      <c r="AG24" s="60">
        <v>10</v>
      </c>
      <c r="AH24" s="419">
        <f t="shared" si="0"/>
        <v>198</v>
      </c>
      <c r="AI24" s="297">
        <v>2.7488546438983756</v>
      </c>
      <c r="AJ24" s="60"/>
      <c r="AK24" s="50"/>
      <c r="AL24" s="270"/>
      <c r="AM24" s="220"/>
    </row>
    <row r="25" spans="2:39" ht="15" customHeight="1">
      <c r="B25" s="422" t="s">
        <v>107</v>
      </c>
      <c r="C25" s="7">
        <v>0</v>
      </c>
      <c r="D25" s="7">
        <v>0</v>
      </c>
      <c r="E25" s="7">
        <v>3</v>
      </c>
      <c r="F25" s="7">
        <v>1</v>
      </c>
      <c r="G25" s="7">
        <v>6</v>
      </c>
      <c r="H25" s="7">
        <v>4</v>
      </c>
      <c r="I25" s="7">
        <v>2</v>
      </c>
      <c r="J25" s="7">
        <v>10</v>
      </c>
      <c r="K25" s="7">
        <v>10</v>
      </c>
      <c r="L25" s="7">
        <v>23</v>
      </c>
      <c r="M25" s="7">
        <v>28</v>
      </c>
      <c r="N25" s="7">
        <v>38</v>
      </c>
      <c r="O25" s="7">
        <v>22</v>
      </c>
      <c r="P25" s="7">
        <v>22</v>
      </c>
      <c r="Q25" s="7">
        <v>33</v>
      </c>
      <c r="S25" s="422" t="s">
        <v>107</v>
      </c>
      <c r="T25" s="7">
        <v>27</v>
      </c>
      <c r="U25" s="7">
        <v>39</v>
      </c>
      <c r="V25" s="7">
        <v>25</v>
      </c>
      <c r="W25" s="7">
        <v>29</v>
      </c>
      <c r="X25" s="7">
        <v>31</v>
      </c>
      <c r="Y25" s="7">
        <v>36</v>
      </c>
      <c r="Z25" s="7">
        <v>28</v>
      </c>
      <c r="AA25" s="7">
        <v>36</v>
      </c>
      <c r="AB25" s="7">
        <v>34</v>
      </c>
      <c r="AC25" s="60">
        <v>26</v>
      </c>
      <c r="AD25" s="60">
        <v>45</v>
      </c>
      <c r="AE25" s="60">
        <v>33</v>
      </c>
      <c r="AF25" s="60">
        <v>34</v>
      </c>
      <c r="AG25" s="60">
        <v>32</v>
      </c>
      <c r="AH25" s="419">
        <f t="shared" si="0"/>
        <v>657</v>
      </c>
      <c r="AI25" s="297">
        <v>9.121199500208247</v>
      </c>
      <c r="AJ25" s="60"/>
      <c r="AK25" s="50"/>
      <c r="AL25" s="270"/>
      <c r="AM25" s="220"/>
    </row>
    <row r="26" spans="2:39" ht="15" customHeight="1">
      <c r="B26" s="420" t="s">
        <v>108</v>
      </c>
      <c r="C26" s="11">
        <v>2</v>
      </c>
      <c r="D26" s="11">
        <v>2</v>
      </c>
      <c r="E26" s="11">
        <v>5</v>
      </c>
      <c r="F26" s="11">
        <v>2</v>
      </c>
      <c r="G26" s="11">
        <v>4</v>
      </c>
      <c r="H26" s="11">
        <v>12</v>
      </c>
      <c r="I26" s="11">
        <v>7</v>
      </c>
      <c r="J26" s="11">
        <v>11</v>
      </c>
      <c r="K26" s="11">
        <v>13</v>
      </c>
      <c r="L26" s="11">
        <v>22</v>
      </c>
      <c r="M26" s="11">
        <v>19</v>
      </c>
      <c r="N26" s="11">
        <v>38</v>
      </c>
      <c r="O26" s="11">
        <v>55</v>
      </c>
      <c r="P26" s="11">
        <v>41</v>
      </c>
      <c r="Q26" s="11">
        <v>49</v>
      </c>
      <c r="S26" s="420" t="s">
        <v>108</v>
      </c>
      <c r="T26" s="11">
        <v>53</v>
      </c>
      <c r="U26" s="11">
        <v>55</v>
      </c>
      <c r="V26" s="11">
        <v>45</v>
      </c>
      <c r="W26" s="11">
        <v>51</v>
      </c>
      <c r="X26" s="11">
        <v>59</v>
      </c>
      <c r="Y26" s="11">
        <v>61</v>
      </c>
      <c r="Z26" s="11">
        <v>72</v>
      </c>
      <c r="AA26" s="11">
        <v>69</v>
      </c>
      <c r="AB26" s="11">
        <v>58</v>
      </c>
      <c r="AC26" s="11">
        <v>61</v>
      </c>
      <c r="AD26" s="11">
        <v>49</v>
      </c>
      <c r="AE26" s="11">
        <v>56</v>
      </c>
      <c r="AF26" s="11">
        <v>43</v>
      </c>
      <c r="AG26" s="11">
        <v>69</v>
      </c>
      <c r="AH26" s="421">
        <f t="shared" si="0"/>
        <v>1083</v>
      </c>
      <c r="AI26" s="298">
        <v>15.035401915868388</v>
      </c>
      <c r="AJ26" s="11"/>
      <c r="AK26" s="50"/>
      <c r="AL26" s="270"/>
      <c r="AM26" s="220"/>
    </row>
    <row r="27" spans="2:39" ht="15" customHeight="1">
      <c r="B27" s="420" t="s">
        <v>109</v>
      </c>
      <c r="C27" s="11">
        <v>2</v>
      </c>
      <c r="D27" s="11">
        <v>2</v>
      </c>
      <c r="E27" s="11">
        <v>1</v>
      </c>
      <c r="F27" s="11">
        <v>1</v>
      </c>
      <c r="G27" s="11">
        <v>3</v>
      </c>
      <c r="H27" s="11">
        <v>3</v>
      </c>
      <c r="I27" s="11">
        <v>11</v>
      </c>
      <c r="J27" s="11">
        <v>6</v>
      </c>
      <c r="K27" s="11">
        <v>8</v>
      </c>
      <c r="L27" s="11">
        <v>22</v>
      </c>
      <c r="M27" s="11">
        <v>25</v>
      </c>
      <c r="N27" s="11">
        <v>29</v>
      </c>
      <c r="O27" s="11">
        <v>34</v>
      </c>
      <c r="P27" s="11">
        <v>29</v>
      </c>
      <c r="Q27" s="11">
        <v>35</v>
      </c>
      <c r="S27" s="420" t="s">
        <v>109</v>
      </c>
      <c r="T27" s="11">
        <v>43</v>
      </c>
      <c r="U27" s="11">
        <v>56</v>
      </c>
      <c r="V27" s="11">
        <v>47</v>
      </c>
      <c r="W27" s="11">
        <v>61</v>
      </c>
      <c r="X27" s="11">
        <v>72</v>
      </c>
      <c r="Y27" s="11">
        <v>68</v>
      </c>
      <c r="Z27" s="11">
        <v>77</v>
      </c>
      <c r="AA27" s="11">
        <v>76</v>
      </c>
      <c r="AB27" s="11">
        <v>77</v>
      </c>
      <c r="AC27" s="11">
        <v>103</v>
      </c>
      <c r="AD27" s="11">
        <v>104</v>
      </c>
      <c r="AE27" s="11">
        <v>97</v>
      </c>
      <c r="AF27" s="11">
        <v>77</v>
      </c>
      <c r="AG27" s="11">
        <v>64</v>
      </c>
      <c r="AH27" s="421">
        <f t="shared" si="0"/>
        <v>1233</v>
      </c>
      <c r="AI27" s="298">
        <v>17.11786755518534</v>
      </c>
      <c r="AJ27" s="11"/>
      <c r="AK27" s="50"/>
      <c r="AL27" s="270"/>
      <c r="AM27" s="220"/>
    </row>
    <row r="28" spans="2:39" ht="15" customHeight="1">
      <c r="B28" s="59" t="s">
        <v>110</v>
      </c>
      <c r="C28" s="7">
        <v>1</v>
      </c>
      <c r="D28" s="7">
        <v>0</v>
      </c>
      <c r="E28" s="7">
        <v>4</v>
      </c>
      <c r="F28" s="7">
        <v>2</v>
      </c>
      <c r="G28" s="7">
        <v>5</v>
      </c>
      <c r="H28" s="7">
        <v>5</v>
      </c>
      <c r="I28" s="7">
        <v>5</v>
      </c>
      <c r="J28" s="7">
        <v>9</v>
      </c>
      <c r="K28" s="7">
        <v>11</v>
      </c>
      <c r="L28" s="7">
        <v>23</v>
      </c>
      <c r="M28" s="7">
        <v>22</v>
      </c>
      <c r="N28" s="7">
        <v>31</v>
      </c>
      <c r="O28" s="7">
        <v>26</v>
      </c>
      <c r="P28" s="7">
        <v>30</v>
      </c>
      <c r="Q28" s="7">
        <v>43</v>
      </c>
      <c r="S28" s="59" t="s">
        <v>110</v>
      </c>
      <c r="T28" s="7">
        <v>40</v>
      </c>
      <c r="U28" s="7">
        <v>44</v>
      </c>
      <c r="V28" s="7">
        <v>48</v>
      </c>
      <c r="W28" s="7">
        <v>36</v>
      </c>
      <c r="X28" s="7">
        <v>49</v>
      </c>
      <c r="Y28" s="7">
        <v>51</v>
      </c>
      <c r="Z28" s="7">
        <v>72</v>
      </c>
      <c r="AA28" s="7">
        <v>59</v>
      </c>
      <c r="AB28" s="7">
        <v>64</v>
      </c>
      <c r="AC28" s="60">
        <v>54</v>
      </c>
      <c r="AD28" s="60">
        <v>67</v>
      </c>
      <c r="AE28" s="60">
        <v>78</v>
      </c>
      <c r="AF28" s="60">
        <v>78</v>
      </c>
      <c r="AG28" s="60">
        <v>91</v>
      </c>
      <c r="AH28" s="419">
        <f t="shared" si="0"/>
        <v>1048</v>
      </c>
      <c r="AI28" s="297">
        <v>14.549493266694432</v>
      </c>
      <c r="AJ28" s="60"/>
      <c r="AK28" s="50"/>
      <c r="AL28" s="270"/>
      <c r="AM28" s="220"/>
    </row>
    <row r="29" spans="2:39" ht="15" customHeight="1">
      <c r="B29" s="59" t="s">
        <v>111</v>
      </c>
      <c r="C29" s="7">
        <v>0</v>
      </c>
      <c r="D29" s="7">
        <v>0</v>
      </c>
      <c r="E29" s="7">
        <v>1</v>
      </c>
      <c r="F29" s="7">
        <v>3</v>
      </c>
      <c r="G29" s="7">
        <v>1</v>
      </c>
      <c r="H29" s="7">
        <v>3</v>
      </c>
      <c r="I29" s="7">
        <v>7</v>
      </c>
      <c r="J29" s="7">
        <v>3</v>
      </c>
      <c r="K29" s="7">
        <v>11</v>
      </c>
      <c r="L29" s="7">
        <v>15</v>
      </c>
      <c r="M29" s="7">
        <v>33</v>
      </c>
      <c r="N29" s="7">
        <v>27</v>
      </c>
      <c r="O29" s="7">
        <v>31</v>
      </c>
      <c r="P29" s="7">
        <v>41</v>
      </c>
      <c r="Q29" s="7">
        <v>35</v>
      </c>
      <c r="S29" s="59" t="s">
        <v>111</v>
      </c>
      <c r="T29" s="7">
        <v>40</v>
      </c>
      <c r="U29" s="7">
        <v>48</v>
      </c>
      <c r="V29" s="7">
        <v>33</v>
      </c>
      <c r="W29" s="7">
        <v>45</v>
      </c>
      <c r="X29" s="7">
        <v>47</v>
      </c>
      <c r="Y29" s="7">
        <v>37</v>
      </c>
      <c r="Z29" s="7">
        <v>31</v>
      </c>
      <c r="AA29" s="7">
        <v>45</v>
      </c>
      <c r="AB29" s="7">
        <v>39</v>
      </c>
      <c r="AC29" s="60">
        <v>49</v>
      </c>
      <c r="AD29" s="60">
        <v>61</v>
      </c>
      <c r="AE29" s="60">
        <v>71</v>
      </c>
      <c r="AF29" s="60">
        <v>64</v>
      </c>
      <c r="AG29" s="60">
        <v>55</v>
      </c>
      <c r="AH29" s="419">
        <f t="shared" si="0"/>
        <v>876</v>
      </c>
      <c r="AI29" s="297">
        <v>12.161599333610996</v>
      </c>
      <c r="AJ29" s="60"/>
      <c r="AK29" s="50"/>
      <c r="AL29" s="270"/>
      <c r="AM29" s="220"/>
    </row>
    <row r="30" spans="2:39" ht="15" customHeight="1">
      <c r="B30" s="423" t="s">
        <v>112</v>
      </c>
      <c r="C30" s="11">
        <v>1</v>
      </c>
      <c r="D30" s="11">
        <v>1</v>
      </c>
      <c r="E30" s="11">
        <v>0</v>
      </c>
      <c r="F30" s="11">
        <v>1</v>
      </c>
      <c r="G30" s="11">
        <v>0</v>
      </c>
      <c r="H30" s="11">
        <v>0</v>
      </c>
      <c r="I30" s="11">
        <v>1</v>
      </c>
      <c r="J30" s="11">
        <v>6</v>
      </c>
      <c r="K30" s="11">
        <v>12</v>
      </c>
      <c r="L30" s="11">
        <v>10</v>
      </c>
      <c r="M30" s="11">
        <v>19</v>
      </c>
      <c r="N30" s="11">
        <v>23</v>
      </c>
      <c r="O30" s="11">
        <v>33</v>
      </c>
      <c r="P30" s="11">
        <v>22</v>
      </c>
      <c r="Q30" s="11">
        <v>35</v>
      </c>
      <c r="S30" s="423" t="s">
        <v>112</v>
      </c>
      <c r="T30" s="11">
        <v>50</v>
      </c>
      <c r="U30" s="11">
        <v>31</v>
      </c>
      <c r="V30" s="11">
        <v>43</v>
      </c>
      <c r="W30" s="11">
        <v>49</v>
      </c>
      <c r="X30" s="11">
        <v>40</v>
      </c>
      <c r="Y30" s="11">
        <v>38</v>
      </c>
      <c r="Z30" s="11">
        <v>46</v>
      </c>
      <c r="AA30" s="11">
        <v>34</v>
      </c>
      <c r="AB30" s="11">
        <v>35</v>
      </c>
      <c r="AC30" s="11">
        <v>36</v>
      </c>
      <c r="AD30" s="11">
        <v>35</v>
      </c>
      <c r="AE30" s="11">
        <v>46</v>
      </c>
      <c r="AF30" s="11">
        <v>41</v>
      </c>
      <c r="AG30" s="11">
        <v>49</v>
      </c>
      <c r="AH30" s="421">
        <f t="shared" si="0"/>
        <v>737</v>
      </c>
      <c r="AI30" s="298">
        <v>10.231847841177286</v>
      </c>
      <c r="AJ30" s="11"/>
      <c r="AK30" s="50"/>
      <c r="AL30" s="270"/>
      <c r="AM30" s="220"/>
    </row>
    <row r="31" spans="2:39" ht="15" customHeight="1">
      <c r="B31" s="423" t="s">
        <v>113</v>
      </c>
      <c r="C31" s="11">
        <v>0</v>
      </c>
      <c r="D31" s="11">
        <v>0</v>
      </c>
      <c r="E31" s="11">
        <v>0</v>
      </c>
      <c r="F31" s="11">
        <v>0</v>
      </c>
      <c r="G31" s="11">
        <v>1</v>
      </c>
      <c r="H31" s="11">
        <v>2</v>
      </c>
      <c r="I31" s="11">
        <v>2</v>
      </c>
      <c r="J31" s="11">
        <v>3</v>
      </c>
      <c r="K31" s="11">
        <v>7</v>
      </c>
      <c r="L31" s="11">
        <v>3</v>
      </c>
      <c r="M31" s="11">
        <v>7</v>
      </c>
      <c r="N31" s="11">
        <v>20</v>
      </c>
      <c r="O31" s="11">
        <v>17</v>
      </c>
      <c r="P31" s="11">
        <v>22</v>
      </c>
      <c r="Q31" s="11">
        <v>27</v>
      </c>
      <c r="S31" s="423" t="s">
        <v>113</v>
      </c>
      <c r="T31" s="11">
        <v>34</v>
      </c>
      <c r="U31" s="11">
        <v>25</v>
      </c>
      <c r="V31" s="11">
        <v>29</v>
      </c>
      <c r="W31" s="11">
        <v>22</v>
      </c>
      <c r="X31" s="11">
        <v>45</v>
      </c>
      <c r="Y31" s="11">
        <v>26</v>
      </c>
      <c r="Z31" s="11">
        <v>47</v>
      </c>
      <c r="AA31" s="11">
        <v>38</v>
      </c>
      <c r="AB31" s="11">
        <v>47</v>
      </c>
      <c r="AC31" s="11">
        <v>45</v>
      </c>
      <c r="AD31" s="11">
        <v>40</v>
      </c>
      <c r="AE31" s="11">
        <v>26</v>
      </c>
      <c r="AF31" s="11">
        <v>40</v>
      </c>
      <c r="AG31" s="11">
        <v>34</v>
      </c>
      <c r="AH31" s="421">
        <f t="shared" si="0"/>
        <v>609</v>
      </c>
      <c r="AI31" s="298">
        <v>8.454810495626822</v>
      </c>
      <c r="AJ31" s="11"/>
      <c r="AK31" s="50"/>
      <c r="AL31" s="270"/>
      <c r="AM31" s="220"/>
    </row>
    <row r="32" spans="2:39" ht="15" customHeight="1">
      <c r="B32" s="59" t="s">
        <v>140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1</v>
      </c>
      <c r="I32" s="7">
        <v>0</v>
      </c>
      <c r="J32" s="7">
        <v>1</v>
      </c>
      <c r="K32" s="7">
        <v>3</v>
      </c>
      <c r="L32" s="7">
        <v>11</v>
      </c>
      <c r="M32" s="7">
        <v>8</v>
      </c>
      <c r="N32" s="7">
        <v>18</v>
      </c>
      <c r="O32" s="7">
        <v>15</v>
      </c>
      <c r="P32" s="7">
        <v>18</v>
      </c>
      <c r="Q32" s="7">
        <v>32</v>
      </c>
      <c r="S32" s="59" t="s">
        <v>140</v>
      </c>
      <c r="T32" s="7">
        <v>30</v>
      </c>
      <c r="U32" s="7">
        <v>25</v>
      </c>
      <c r="V32" s="7">
        <v>33</v>
      </c>
      <c r="W32" s="7">
        <v>33</v>
      </c>
      <c r="X32" s="7">
        <v>32</v>
      </c>
      <c r="Y32" s="7">
        <v>39</v>
      </c>
      <c r="Z32" s="7">
        <v>30</v>
      </c>
      <c r="AA32" s="7">
        <v>52</v>
      </c>
      <c r="AB32" s="7">
        <v>62</v>
      </c>
      <c r="AC32" s="60">
        <v>47</v>
      </c>
      <c r="AD32" s="60">
        <v>58</v>
      </c>
      <c r="AE32" s="60">
        <v>50</v>
      </c>
      <c r="AF32" s="60">
        <v>56</v>
      </c>
      <c r="AG32" s="60">
        <v>79</v>
      </c>
      <c r="AH32" s="419">
        <f t="shared" si="0"/>
        <v>733</v>
      </c>
      <c r="AI32" s="297">
        <v>10.176315424128836</v>
      </c>
      <c r="AJ32" s="60"/>
      <c r="AK32" s="50"/>
      <c r="AL32" s="270"/>
      <c r="AM32" s="220"/>
    </row>
    <row r="33" spans="1:39" s="362" customFormat="1" ht="15" customHeight="1">
      <c r="A33" s="424"/>
      <c r="B33" s="425" t="s">
        <v>255</v>
      </c>
      <c r="C33" s="60" t="s">
        <v>256</v>
      </c>
      <c r="D33" s="60" t="s">
        <v>256</v>
      </c>
      <c r="E33" s="60" t="s">
        <v>256</v>
      </c>
      <c r="F33" s="60" t="s">
        <v>256</v>
      </c>
      <c r="G33" s="60" t="s">
        <v>256</v>
      </c>
      <c r="H33" s="60" t="s">
        <v>256</v>
      </c>
      <c r="I33" s="60" t="s">
        <v>256</v>
      </c>
      <c r="J33" s="60" t="s">
        <v>256</v>
      </c>
      <c r="K33" s="60" t="s">
        <v>256</v>
      </c>
      <c r="L33" s="60" t="s">
        <v>256</v>
      </c>
      <c r="M33" s="60" t="s">
        <v>256</v>
      </c>
      <c r="N33" s="60" t="s">
        <v>256</v>
      </c>
      <c r="O33" s="60" t="s">
        <v>256</v>
      </c>
      <c r="P33" s="60" t="s">
        <v>256</v>
      </c>
      <c r="Q33" s="60" t="s">
        <v>256</v>
      </c>
      <c r="R33" s="424"/>
      <c r="S33" s="425" t="s">
        <v>255</v>
      </c>
      <c r="T33" s="60" t="s">
        <v>256</v>
      </c>
      <c r="U33" s="60" t="s">
        <v>256</v>
      </c>
      <c r="V33" s="60" t="s">
        <v>256</v>
      </c>
      <c r="W33" s="60" t="s">
        <v>256</v>
      </c>
      <c r="X33" s="60" t="s">
        <v>256</v>
      </c>
      <c r="Y33" s="60" t="s">
        <v>256</v>
      </c>
      <c r="Z33" s="60" t="s">
        <v>256</v>
      </c>
      <c r="AA33" s="60" t="s">
        <v>256</v>
      </c>
      <c r="AB33" s="60" t="s">
        <v>256</v>
      </c>
      <c r="AC33" s="60" t="s">
        <v>256</v>
      </c>
      <c r="AD33" s="60" t="s">
        <v>256</v>
      </c>
      <c r="AE33" s="60" t="s">
        <v>256</v>
      </c>
      <c r="AF33" s="60">
        <v>28</v>
      </c>
      <c r="AG33" s="60">
        <v>47</v>
      </c>
      <c r="AH33" s="419">
        <f t="shared" si="0"/>
        <v>75</v>
      </c>
      <c r="AI33" s="60" t="s">
        <v>251</v>
      </c>
      <c r="AJ33" s="60"/>
      <c r="AK33" s="50"/>
      <c r="AL33" s="408"/>
      <c r="AM33" s="426"/>
    </row>
    <row r="34" spans="2:39" ht="15" customHeight="1">
      <c r="B34" s="65" t="s">
        <v>258</v>
      </c>
      <c r="C34" s="11" t="s">
        <v>256</v>
      </c>
      <c r="D34" s="11" t="s">
        <v>256</v>
      </c>
      <c r="E34" s="11" t="s">
        <v>256</v>
      </c>
      <c r="F34" s="11" t="s">
        <v>256</v>
      </c>
      <c r="G34" s="11" t="s">
        <v>256</v>
      </c>
      <c r="H34" s="11" t="s">
        <v>256</v>
      </c>
      <c r="I34" s="11" t="s">
        <v>256</v>
      </c>
      <c r="J34" s="11" t="s">
        <v>256</v>
      </c>
      <c r="K34" s="11" t="s">
        <v>256</v>
      </c>
      <c r="L34" s="11" t="s">
        <v>256</v>
      </c>
      <c r="M34" s="11" t="s">
        <v>256</v>
      </c>
      <c r="N34" s="11" t="s">
        <v>256</v>
      </c>
      <c r="O34" s="11" t="s">
        <v>256</v>
      </c>
      <c r="P34" s="11" t="s">
        <v>256</v>
      </c>
      <c r="Q34" s="11" t="s">
        <v>256</v>
      </c>
      <c r="S34" s="65" t="s">
        <v>258</v>
      </c>
      <c r="T34" s="11" t="s">
        <v>256</v>
      </c>
      <c r="U34" s="11" t="s">
        <v>256</v>
      </c>
      <c r="V34" s="11" t="s">
        <v>256</v>
      </c>
      <c r="W34" s="11" t="s">
        <v>256</v>
      </c>
      <c r="X34" s="11" t="s">
        <v>256</v>
      </c>
      <c r="Y34" s="11" t="s">
        <v>256</v>
      </c>
      <c r="Z34" s="11" t="s">
        <v>256</v>
      </c>
      <c r="AA34" s="11" t="s">
        <v>256</v>
      </c>
      <c r="AB34" s="11" t="s">
        <v>256</v>
      </c>
      <c r="AC34" s="11" t="s">
        <v>256</v>
      </c>
      <c r="AD34" s="11" t="s">
        <v>256</v>
      </c>
      <c r="AE34" s="11" t="s">
        <v>256</v>
      </c>
      <c r="AF34" s="11">
        <v>11</v>
      </c>
      <c r="AG34" s="11">
        <v>15</v>
      </c>
      <c r="AH34" s="421">
        <f t="shared" si="0"/>
        <v>26</v>
      </c>
      <c r="AI34" s="11" t="s">
        <v>251</v>
      </c>
      <c r="AJ34" s="3"/>
      <c r="AK34" s="50"/>
      <c r="AL34" s="270"/>
      <c r="AM34" s="220"/>
    </row>
    <row r="35" spans="2:39" ht="15" customHeight="1">
      <c r="B35" s="65" t="s">
        <v>298</v>
      </c>
      <c r="C35" s="11" t="s">
        <v>256</v>
      </c>
      <c r="D35" s="11" t="s">
        <v>256</v>
      </c>
      <c r="E35" s="11" t="s">
        <v>256</v>
      </c>
      <c r="F35" s="11" t="s">
        <v>256</v>
      </c>
      <c r="G35" s="11" t="s">
        <v>256</v>
      </c>
      <c r="H35" s="11" t="s">
        <v>256</v>
      </c>
      <c r="I35" s="11" t="s">
        <v>256</v>
      </c>
      <c r="J35" s="11" t="s">
        <v>256</v>
      </c>
      <c r="K35" s="11" t="s">
        <v>256</v>
      </c>
      <c r="L35" s="11" t="s">
        <v>256</v>
      </c>
      <c r="M35" s="11" t="s">
        <v>256</v>
      </c>
      <c r="N35" s="11" t="s">
        <v>256</v>
      </c>
      <c r="O35" s="11" t="s">
        <v>256</v>
      </c>
      <c r="P35" s="11" t="s">
        <v>256</v>
      </c>
      <c r="Q35" s="11" t="s">
        <v>256</v>
      </c>
      <c r="S35" s="65" t="s">
        <v>298</v>
      </c>
      <c r="T35" s="11" t="s">
        <v>256</v>
      </c>
      <c r="U35" s="11" t="s">
        <v>256</v>
      </c>
      <c r="V35" s="11" t="s">
        <v>256</v>
      </c>
      <c r="W35" s="11" t="s">
        <v>256</v>
      </c>
      <c r="X35" s="11" t="s">
        <v>256</v>
      </c>
      <c r="Y35" s="11" t="s">
        <v>256</v>
      </c>
      <c r="Z35" s="11" t="s">
        <v>256</v>
      </c>
      <c r="AA35" s="11" t="s">
        <v>256</v>
      </c>
      <c r="AB35" s="11" t="s">
        <v>256</v>
      </c>
      <c r="AC35" s="11" t="s">
        <v>256</v>
      </c>
      <c r="AD35" s="11" t="s">
        <v>256</v>
      </c>
      <c r="AE35" s="11" t="s">
        <v>256</v>
      </c>
      <c r="AF35" s="11">
        <v>8</v>
      </c>
      <c r="AG35" s="11">
        <v>10</v>
      </c>
      <c r="AH35" s="421">
        <f t="shared" si="0"/>
        <v>18</v>
      </c>
      <c r="AI35" s="11" t="s">
        <v>251</v>
      </c>
      <c r="AJ35" s="3"/>
      <c r="AK35" s="50"/>
      <c r="AL35" s="270"/>
      <c r="AM35" s="220"/>
    </row>
    <row r="36" spans="1:39" s="362" customFormat="1" ht="15" customHeight="1">
      <c r="A36" s="209"/>
      <c r="B36" s="425" t="s">
        <v>259</v>
      </c>
      <c r="C36" s="60" t="s">
        <v>256</v>
      </c>
      <c r="D36" s="60" t="s">
        <v>256</v>
      </c>
      <c r="E36" s="60" t="s">
        <v>256</v>
      </c>
      <c r="F36" s="60" t="s">
        <v>256</v>
      </c>
      <c r="G36" s="60" t="s">
        <v>256</v>
      </c>
      <c r="H36" s="60" t="s">
        <v>256</v>
      </c>
      <c r="I36" s="60" t="s">
        <v>256</v>
      </c>
      <c r="J36" s="60" t="s">
        <v>256</v>
      </c>
      <c r="K36" s="60" t="s">
        <v>256</v>
      </c>
      <c r="L36" s="60" t="s">
        <v>256</v>
      </c>
      <c r="M36" s="60" t="s">
        <v>256</v>
      </c>
      <c r="N36" s="60" t="s">
        <v>256</v>
      </c>
      <c r="O36" s="60" t="s">
        <v>256</v>
      </c>
      <c r="P36" s="60" t="s">
        <v>256</v>
      </c>
      <c r="Q36" s="60" t="s">
        <v>256</v>
      </c>
      <c r="R36" s="209"/>
      <c r="S36" s="425" t="s">
        <v>259</v>
      </c>
      <c r="T36" s="60" t="s">
        <v>256</v>
      </c>
      <c r="U36" s="60" t="s">
        <v>256</v>
      </c>
      <c r="V36" s="60" t="s">
        <v>256</v>
      </c>
      <c r="W36" s="60" t="s">
        <v>256</v>
      </c>
      <c r="X36" s="60" t="s">
        <v>256</v>
      </c>
      <c r="Y36" s="60" t="s">
        <v>256</v>
      </c>
      <c r="Z36" s="60" t="s">
        <v>256</v>
      </c>
      <c r="AA36" s="60" t="s">
        <v>256</v>
      </c>
      <c r="AB36" s="60" t="s">
        <v>256</v>
      </c>
      <c r="AC36" s="60" t="s">
        <v>256</v>
      </c>
      <c r="AD36" s="60" t="s">
        <v>256</v>
      </c>
      <c r="AE36" s="60" t="s">
        <v>256</v>
      </c>
      <c r="AF36" s="60">
        <v>9</v>
      </c>
      <c r="AG36" s="60">
        <v>7</v>
      </c>
      <c r="AH36" s="419">
        <f t="shared" si="0"/>
        <v>16</v>
      </c>
      <c r="AI36" s="60" t="s">
        <v>251</v>
      </c>
      <c r="AJ36" s="60"/>
      <c r="AK36" s="50"/>
      <c r="AL36" s="408"/>
      <c r="AM36" s="426"/>
    </row>
    <row r="37" spans="2:39" ht="15" customHeight="1">
      <c r="B37" s="427" t="s">
        <v>1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S37" s="427" t="s">
        <v>1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60">
        <v>0</v>
      </c>
      <c r="AD37" s="60">
        <v>0</v>
      </c>
      <c r="AE37" s="60">
        <v>0</v>
      </c>
      <c r="AF37" s="60">
        <v>0</v>
      </c>
      <c r="AG37" s="60">
        <v>0</v>
      </c>
      <c r="AH37" s="419">
        <f t="shared" si="0"/>
        <v>0</v>
      </c>
      <c r="AI37" s="285">
        <v>0</v>
      </c>
      <c r="AJ37" s="60"/>
      <c r="AK37" s="50"/>
      <c r="AL37" s="270"/>
      <c r="AM37" s="220"/>
    </row>
    <row r="38" spans="1:39" ht="15" customHeight="1" thickBot="1">
      <c r="A38" s="9"/>
      <c r="B38" s="13" t="s">
        <v>16</v>
      </c>
      <c r="C38" s="14">
        <v>6</v>
      </c>
      <c r="D38" s="14">
        <v>5</v>
      </c>
      <c r="E38" s="14">
        <v>14</v>
      </c>
      <c r="F38" s="14">
        <v>14</v>
      </c>
      <c r="G38" s="14">
        <v>21</v>
      </c>
      <c r="H38" s="14">
        <v>31</v>
      </c>
      <c r="I38" s="14">
        <v>38</v>
      </c>
      <c r="J38" s="14">
        <v>51</v>
      </c>
      <c r="K38" s="14">
        <v>86</v>
      </c>
      <c r="L38" s="14">
        <v>136</v>
      </c>
      <c r="M38" s="14">
        <v>169</v>
      </c>
      <c r="N38" s="14">
        <v>234</v>
      </c>
      <c r="O38" s="14">
        <v>250</v>
      </c>
      <c r="P38" s="14">
        <v>231</v>
      </c>
      <c r="Q38" s="14">
        <v>301</v>
      </c>
      <c r="R38" s="9"/>
      <c r="S38" s="13" t="s">
        <v>16</v>
      </c>
      <c r="T38" s="14">
        <v>329</v>
      </c>
      <c r="U38" s="14">
        <v>332</v>
      </c>
      <c r="V38" s="14">
        <v>308</v>
      </c>
      <c r="W38" s="14">
        <v>336</v>
      </c>
      <c r="X38" s="14">
        <v>385</v>
      </c>
      <c r="Y38" s="14">
        <v>367</v>
      </c>
      <c r="Z38" s="14">
        <v>406</v>
      </c>
      <c r="AA38" s="14">
        <v>418</v>
      </c>
      <c r="AB38" s="14">
        <v>431</v>
      </c>
      <c r="AC38" s="14">
        <v>431</v>
      </c>
      <c r="AD38" s="14">
        <v>469</v>
      </c>
      <c r="AE38" s="14">
        <f>SUM(AE21:AE37)</f>
        <v>473</v>
      </c>
      <c r="AF38" s="14">
        <f>SUM(AF21:AF32)</f>
        <v>447</v>
      </c>
      <c r="AG38" s="14">
        <f>SUM(AG21:AG32)</f>
        <v>484</v>
      </c>
      <c r="AH38" s="429">
        <f t="shared" si="0"/>
        <v>7203</v>
      </c>
      <c r="AI38" s="296">
        <v>100</v>
      </c>
      <c r="AJ38" s="50"/>
      <c r="AK38" s="50"/>
      <c r="AL38" s="270"/>
      <c r="AM38" s="220"/>
    </row>
    <row r="40" spans="30:36" ht="13.5">
      <c r="AD40" s="417"/>
      <c r="AE40" s="417"/>
      <c r="AF40" s="417"/>
      <c r="AG40" s="417"/>
      <c r="AI40" s="2"/>
      <c r="AJ40" s="3"/>
    </row>
    <row r="41" spans="30:36" ht="13.5">
      <c r="AD41" s="417"/>
      <c r="AE41" s="417"/>
      <c r="AF41" s="417"/>
      <c r="AG41" s="417"/>
      <c r="AI41" s="2"/>
      <c r="AJ41" s="50"/>
    </row>
    <row r="42" spans="30:36" ht="13.5">
      <c r="AD42" s="417"/>
      <c r="AE42" s="417"/>
      <c r="AF42" s="417"/>
      <c r="AG42" s="417"/>
      <c r="AI42" s="2"/>
      <c r="AJ42" s="3"/>
    </row>
    <row r="43" spans="30:36" ht="13.5">
      <c r="AD43" s="417"/>
      <c r="AE43" s="417"/>
      <c r="AF43" s="417"/>
      <c r="AG43" s="417"/>
      <c r="AI43" s="2"/>
      <c r="AJ43" s="3"/>
    </row>
    <row r="44" spans="30:36" ht="13.5">
      <c r="AD44" s="417"/>
      <c r="AE44" s="417"/>
      <c r="AF44" s="417"/>
      <c r="AG44" s="417"/>
      <c r="AI44" s="2"/>
      <c r="AJ44" s="3"/>
    </row>
    <row r="45" spans="1:36" ht="13.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430"/>
      <c r="AE45" s="430"/>
      <c r="AF45" s="430"/>
      <c r="AG45" s="430"/>
      <c r="AH45" s="430"/>
      <c r="AI45" s="10"/>
      <c r="AJ45" s="3"/>
    </row>
    <row r="46" spans="1:36" ht="13.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430"/>
      <c r="AE46" s="430"/>
      <c r="AF46" s="430"/>
      <c r="AG46" s="430"/>
      <c r="AH46" s="430"/>
      <c r="AI46" s="10"/>
      <c r="AJ46" s="3"/>
    </row>
    <row r="47" spans="1:36" ht="13.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430"/>
      <c r="AE47" s="430"/>
      <c r="AF47" s="430"/>
      <c r="AG47" s="430"/>
      <c r="AH47" s="430"/>
      <c r="AI47" s="10"/>
      <c r="AJ47" s="3"/>
    </row>
    <row r="48" spans="1:36" ht="13.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430"/>
      <c r="AE48" s="430"/>
      <c r="AF48" s="430"/>
      <c r="AG48" s="430"/>
      <c r="AH48" s="430"/>
      <c r="AI48" s="10"/>
      <c r="AJ48" s="3"/>
    </row>
    <row r="49" spans="1:36" ht="13.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430"/>
      <c r="AE49" s="430"/>
      <c r="AF49" s="430"/>
      <c r="AG49" s="430"/>
      <c r="AH49" s="430"/>
      <c r="AI49" s="10"/>
      <c r="AJ49" s="3"/>
    </row>
    <row r="50" spans="1:36" ht="13.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430"/>
      <c r="AE50" s="430"/>
      <c r="AF50" s="430"/>
      <c r="AG50" s="430"/>
      <c r="AH50" s="430"/>
      <c r="AI50" s="10"/>
      <c r="AJ50" s="3"/>
    </row>
    <row r="51" spans="1:36" ht="13.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430"/>
      <c r="AE51" s="430"/>
      <c r="AF51" s="430"/>
      <c r="AG51" s="430"/>
      <c r="AH51" s="430"/>
      <c r="AI51" s="10"/>
      <c r="AJ51" s="3"/>
    </row>
    <row r="52" spans="1:36" ht="13.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430"/>
      <c r="AE52" s="430"/>
      <c r="AF52" s="430"/>
      <c r="AG52" s="430"/>
      <c r="AH52" s="430"/>
      <c r="AI52" s="10"/>
      <c r="AJ52" s="3"/>
    </row>
    <row r="53" spans="1:36" ht="13.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430"/>
      <c r="AE53" s="430"/>
      <c r="AF53" s="430"/>
      <c r="AG53" s="430"/>
      <c r="AH53" s="430"/>
      <c r="AI53" s="10"/>
      <c r="AJ53" s="3"/>
    </row>
    <row r="54" spans="1:36" ht="13.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430"/>
      <c r="AI54" s="430"/>
      <c r="AJ54" s="10"/>
    </row>
    <row r="55" spans="1:36" ht="13.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430"/>
      <c r="AI55" s="430"/>
      <c r="AJ55" s="10"/>
    </row>
    <row r="56" spans="1:36" ht="13.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430"/>
      <c r="AI56" s="430"/>
      <c r="AJ56" s="10"/>
    </row>
    <row r="57" spans="1:36" ht="13.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430"/>
      <c r="AI57" s="430"/>
      <c r="AJ57" s="10"/>
    </row>
    <row r="58" spans="1:36" ht="13.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430"/>
      <c r="AI58" s="430"/>
      <c r="AJ58" s="10"/>
    </row>
    <row r="59" spans="1:36" ht="13.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430"/>
      <c r="AI59" s="430"/>
      <c r="AJ59" s="10"/>
    </row>
    <row r="60" spans="1:36" ht="13.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430"/>
      <c r="AI60" s="430"/>
      <c r="AJ60" s="10"/>
    </row>
    <row r="61" spans="1:36" ht="13.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430"/>
      <c r="AI61" s="430"/>
      <c r="AJ61" s="10"/>
    </row>
    <row r="62" spans="1:36" ht="13.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430"/>
      <c r="AI62" s="430"/>
      <c r="AJ62" s="10"/>
    </row>
    <row r="63" spans="1:36" ht="13.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430"/>
      <c r="AI63" s="430"/>
      <c r="AJ63" s="10"/>
    </row>
    <row r="64" spans="1:36" ht="13.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430"/>
      <c r="AI64" s="430"/>
      <c r="AJ64" s="10"/>
    </row>
    <row r="65" spans="1:36" ht="13.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430"/>
      <c r="AI65" s="430"/>
      <c r="AJ65" s="10"/>
    </row>
    <row r="66" spans="1:36" ht="13.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430"/>
      <c r="AI66" s="430"/>
      <c r="AJ66" s="10"/>
    </row>
    <row r="67" spans="1:36" ht="13.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430"/>
      <c r="AI67" s="430"/>
      <c r="AJ67" s="10"/>
    </row>
    <row r="68" spans="1:36" ht="13.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430"/>
      <c r="AI68" s="430"/>
      <c r="AJ68" s="10"/>
    </row>
    <row r="69" spans="1:36" ht="13.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430"/>
      <c r="AI69" s="430"/>
      <c r="AJ69" s="10"/>
    </row>
    <row r="70" spans="1:36" ht="13.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430"/>
      <c r="AI70" s="430"/>
      <c r="AJ70" s="10"/>
    </row>
    <row r="71" spans="1:36" ht="13.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430"/>
      <c r="AI71" s="430"/>
      <c r="AJ71" s="10"/>
    </row>
    <row r="72" spans="1:36" ht="13.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430"/>
      <c r="AI72" s="430"/>
      <c r="AJ72" s="10"/>
    </row>
    <row r="73" spans="1:36" ht="13.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430"/>
      <c r="AI73" s="430"/>
      <c r="AJ73" s="10"/>
    </row>
    <row r="74" spans="1:36" ht="13.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430"/>
      <c r="AI74" s="430"/>
      <c r="AJ74" s="10"/>
    </row>
    <row r="75" spans="1:36" ht="13.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430"/>
      <c r="AI75" s="430"/>
      <c r="AJ75" s="10"/>
    </row>
    <row r="76" spans="1:36" ht="13.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430"/>
      <c r="AI76" s="430"/>
      <c r="AJ76" s="10"/>
    </row>
    <row r="77" spans="1:36" ht="13.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430"/>
      <c r="AI77" s="430"/>
      <c r="AJ77" s="10"/>
    </row>
    <row r="78" spans="1:36" ht="13.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430"/>
      <c r="AI78" s="430"/>
      <c r="AJ78" s="10"/>
    </row>
    <row r="79" spans="1:36" ht="13.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430"/>
      <c r="AI79" s="430"/>
      <c r="AJ79" s="10"/>
    </row>
    <row r="80" spans="1:36" ht="13.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430"/>
      <c r="AI80" s="430"/>
      <c r="AJ80" s="10"/>
    </row>
    <row r="81" spans="1:36" ht="13.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430"/>
      <c r="AI81" s="430"/>
      <c r="AJ81" s="10"/>
    </row>
    <row r="82" spans="1:36" ht="13.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430"/>
      <c r="AI82" s="430"/>
      <c r="AJ82" s="10"/>
    </row>
    <row r="83" spans="1:36" ht="13.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430"/>
      <c r="AI83" s="430"/>
      <c r="AJ83" s="10"/>
    </row>
    <row r="84" spans="1:36" ht="13.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430"/>
      <c r="AI84" s="430"/>
      <c r="AJ84" s="10"/>
    </row>
    <row r="85" spans="1:36" ht="13.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430"/>
      <c r="AI85" s="430"/>
      <c r="AJ85" s="10"/>
    </row>
    <row r="86" spans="1:36" ht="13.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430"/>
      <c r="AI86" s="430"/>
      <c r="AJ86" s="10"/>
    </row>
    <row r="87" spans="1:36" ht="13.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430"/>
      <c r="AI87" s="430"/>
      <c r="AJ87" s="10"/>
    </row>
    <row r="88" spans="1:36" ht="13.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430"/>
      <c r="AI88" s="430"/>
      <c r="AJ88" s="10"/>
    </row>
    <row r="89" spans="1:36" ht="13.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430"/>
      <c r="AI89" s="430"/>
      <c r="AJ89" s="10"/>
    </row>
    <row r="90" spans="1:36" ht="13.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430"/>
      <c r="AI90" s="430"/>
      <c r="AJ90" s="10"/>
    </row>
    <row r="91" spans="1:36" ht="13.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430"/>
      <c r="AI91" s="430"/>
      <c r="AJ91" s="10"/>
    </row>
    <row r="92" spans="1:36" ht="13.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430"/>
      <c r="AI92" s="430"/>
      <c r="AJ92" s="10"/>
    </row>
    <row r="93" spans="1:36" ht="13.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430"/>
      <c r="AI93" s="430"/>
      <c r="AJ93" s="10"/>
    </row>
    <row r="94" spans="1:36" ht="13.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430"/>
      <c r="AI94" s="430"/>
      <c r="AJ94" s="10"/>
    </row>
    <row r="95" spans="1:36" ht="13.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430"/>
      <c r="AI95" s="430"/>
      <c r="AJ95" s="10"/>
    </row>
    <row r="96" spans="1:36" ht="13.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430"/>
      <c r="AI96" s="430"/>
      <c r="AJ96" s="10"/>
    </row>
    <row r="97" spans="1:36" ht="13.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430"/>
      <c r="AI97" s="430"/>
      <c r="AJ97" s="10"/>
    </row>
    <row r="98" spans="1:36" ht="13.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430"/>
      <c r="AI98" s="430"/>
      <c r="AJ98" s="10"/>
    </row>
    <row r="99" spans="1:36" ht="13.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430"/>
      <c r="AI99" s="430"/>
      <c r="AJ99" s="10"/>
    </row>
    <row r="100" spans="1:36" ht="13.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430"/>
      <c r="AI100" s="430"/>
      <c r="AJ100" s="10"/>
    </row>
    <row r="101" spans="1:36" ht="13.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430"/>
      <c r="AI101" s="430"/>
      <c r="AJ101" s="10"/>
    </row>
    <row r="102" spans="1:36" ht="13.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430"/>
      <c r="AI102" s="430"/>
      <c r="AJ102" s="10"/>
    </row>
    <row r="103" spans="1:36" ht="13.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430"/>
      <c r="AI103" s="430"/>
      <c r="AJ103" s="10"/>
    </row>
    <row r="104" spans="1:36" ht="13.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430"/>
      <c r="AI104" s="430"/>
      <c r="AJ104" s="10"/>
    </row>
    <row r="105" spans="1:36" ht="13.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430"/>
      <c r="AI105" s="430"/>
      <c r="AJ105" s="10"/>
    </row>
    <row r="106" spans="1:36" ht="13.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430"/>
      <c r="AI106" s="430"/>
      <c r="AJ106" s="10"/>
    </row>
    <row r="107" spans="1:36" ht="13.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430"/>
      <c r="AI107" s="430"/>
      <c r="AJ107" s="10"/>
    </row>
    <row r="108" spans="1:36" ht="13.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430"/>
      <c r="AI108" s="430"/>
      <c r="AJ108" s="10"/>
    </row>
    <row r="109" spans="1:36" ht="13.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430"/>
      <c r="AI109" s="430"/>
      <c r="AJ109" s="10"/>
    </row>
    <row r="110" spans="1:36" ht="13.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430"/>
      <c r="AI110" s="430"/>
      <c r="AJ110" s="10"/>
    </row>
    <row r="111" spans="1:36" ht="13.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430"/>
      <c r="AI111" s="430"/>
      <c r="AJ111" s="10"/>
    </row>
    <row r="112" spans="1:36" ht="13.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430"/>
      <c r="AI112" s="430"/>
      <c r="AJ112" s="10"/>
    </row>
    <row r="113" spans="1:36" ht="13.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430"/>
      <c r="AI113" s="430"/>
      <c r="AJ113" s="10"/>
    </row>
    <row r="114" spans="1:36" ht="13.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430"/>
      <c r="AI114" s="430"/>
      <c r="AJ114" s="10"/>
    </row>
    <row r="115" spans="1:36" ht="13.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430"/>
      <c r="AI115" s="430"/>
      <c r="AJ115" s="10"/>
    </row>
    <row r="116" spans="1:36" ht="13.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430"/>
      <c r="AI116" s="430"/>
      <c r="AJ116" s="10"/>
    </row>
    <row r="117" spans="1:36" ht="13.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430"/>
      <c r="AI117" s="430"/>
      <c r="AJ117" s="10"/>
    </row>
    <row r="118" spans="1:36" ht="13.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430"/>
      <c r="AI118" s="430"/>
      <c r="AJ118" s="10"/>
    </row>
    <row r="119" spans="1:36" ht="13.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430"/>
      <c r="AI119" s="430"/>
      <c r="AJ119" s="10"/>
    </row>
    <row r="120" spans="1:36" ht="13.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430"/>
      <c r="AI120" s="430"/>
      <c r="AJ120" s="10"/>
    </row>
    <row r="121" spans="1:36" ht="13.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430"/>
      <c r="AI121" s="430"/>
      <c r="AJ121" s="10"/>
    </row>
    <row r="122" spans="1:36" ht="13.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430"/>
      <c r="AI122" s="430"/>
      <c r="AJ122" s="10"/>
    </row>
    <row r="123" spans="1:36" ht="13.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430"/>
      <c r="AI123" s="430"/>
      <c r="AJ123" s="10"/>
    </row>
    <row r="124" spans="1:36" ht="13.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430"/>
      <c r="AI124" s="430"/>
      <c r="AJ124" s="10"/>
    </row>
    <row r="125" spans="1:36" ht="13.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430"/>
      <c r="AI125" s="430"/>
      <c r="AJ125" s="10"/>
    </row>
    <row r="126" spans="1:36" ht="13.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430"/>
      <c r="AI126" s="430"/>
      <c r="AJ126" s="10"/>
    </row>
    <row r="127" spans="1:36" ht="13.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430"/>
      <c r="AI127" s="430"/>
      <c r="AJ127" s="10"/>
    </row>
    <row r="128" spans="1:36" ht="13.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430"/>
      <c r="AI128" s="430"/>
      <c r="AJ128" s="10"/>
    </row>
    <row r="129" spans="1:36" ht="13.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430"/>
      <c r="AI129" s="430"/>
      <c r="AJ129" s="10"/>
    </row>
    <row r="130" spans="1:36" ht="13.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430"/>
      <c r="AI130" s="430"/>
      <c r="AJ130" s="10"/>
    </row>
    <row r="131" spans="1:36" ht="13.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430"/>
      <c r="AI131" s="430"/>
      <c r="AJ131" s="10"/>
    </row>
    <row r="132" spans="1:36" ht="13.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430"/>
      <c r="AI132" s="430"/>
      <c r="AJ132" s="10"/>
    </row>
    <row r="133" spans="1:36" ht="13.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430"/>
      <c r="AI133" s="430"/>
      <c r="AJ133" s="10"/>
    </row>
    <row r="134" spans="1:36" ht="13.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430"/>
      <c r="AI134" s="430"/>
      <c r="AJ134" s="10"/>
    </row>
    <row r="135" spans="1:36" ht="13.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430"/>
      <c r="AI135" s="430"/>
      <c r="AJ135" s="10"/>
    </row>
    <row r="136" spans="1:36" ht="13.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430"/>
      <c r="AI136" s="430"/>
      <c r="AJ136" s="10"/>
    </row>
    <row r="137" spans="1:36" ht="13.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430"/>
      <c r="AI137" s="430"/>
      <c r="AJ137" s="10"/>
    </row>
    <row r="138" spans="1:36" ht="13.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430"/>
      <c r="AI138" s="430"/>
      <c r="AJ138" s="10"/>
    </row>
    <row r="139" spans="1:36" ht="13.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430"/>
      <c r="AI139" s="430"/>
      <c r="AJ139" s="10"/>
    </row>
    <row r="140" spans="1:36" ht="13.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430"/>
      <c r="AI140" s="430"/>
      <c r="AJ140" s="10"/>
    </row>
  </sheetData>
  <sheetProtection/>
  <printOptions/>
  <pageMargins left="0.5905511811023623" right="0.35433070866141736" top="0.5511811023622047" bottom="0.3937007874015748" header="0.31496062992125984" footer="0.5118110236220472"/>
  <pageSetup fitToHeight="1" fitToWidth="1" horizontalDpi="600" verticalDpi="600" orientation="landscape" paperSize="9" scale="64" r:id="rId1"/>
  <colBreaks count="1" manualBreakCount="1">
    <brk id="1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8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25390625" style="2" customWidth="1"/>
    <col min="2" max="2" width="4.125" style="2" bestFit="1" customWidth="1"/>
    <col min="3" max="3" width="12.125" style="2" customWidth="1"/>
    <col min="4" max="17" width="4.875" style="2" customWidth="1"/>
    <col min="18" max="18" width="5.125" style="2" customWidth="1"/>
    <col min="19" max="19" width="5.25390625" style="2" customWidth="1"/>
    <col min="20" max="20" width="4.125" style="2" bestFit="1" customWidth="1"/>
    <col min="21" max="21" width="12.125" style="2" customWidth="1"/>
    <col min="22" max="36" width="5.125" style="2" customWidth="1"/>
    <col min="37" max="37" width="6.75390625" style="2" customWidth="1"/>
    <col min="38" max="16384" width="9.00390625" style="3" customWidth="1"/>
  </cols>
  <sheetData>
    <row r="1" spans="1:19" ht="24" customHeight="1" thickBot="1">
      <c r="A1" s="15" t="s">
        <v>144</v>
      </c>
      <c r="S1" s="15"/>
    </row>
    <row r="2" spans="1:37" ht="14.25" thickBot="1">
      <c r="A2" s="4" t="s">
        <v>10</v>
      </c>
      <c r="B2" s="4" t="s">
        <v>15</v>
      </c>
      <c r="C2" s="4" t="s">
        <v>104</v>
      </c>
      <c r="D2" s="4">
        <v>1985</v>
      </c>
      <c r="E2" s="4">
        <v>1986</v>
      </c>
      <c r="F2" s="4">
        <v>1987</v>
      </c>
      <c r="G2" s="4">
        <v>1988</v>
      </c>
      <c r="H2" s="4">
        <v>1989</v>
      </c>
      <c r="I2" s="4">
        <v>1990</v>
      </c>
      <c r="J2" s="4">
        <v>1991</v>
      </c>
      <c r="K2" s="4">
        <v>1992</v>
      </c>
      <c r="L2" s="4">
        <v>1993</v>
      </c>
      <c r="M2" s="4">
        <v>1994</v>
      </c>
      <c r="N2" s="4">
        <v>1995</v>
      </c>
      <c r="O2" s="4">
        <v>1996</v>
      </c>
      <c r="P2" s="4">
        <v>1997</v>
      </c>
      <c r="Q2" s="4">
        <v>1998</v>
      </c>
      <c r="R2" s="4">
        <v>1999</v>
      </c>
      <c r="S2" s="4" t="s">
        <v>10</v>
      </c>
      <c r="T2" s="4" t="s">
        <v>15</v>
      </c>
      <c r="U2" s="4" t="s">
        <v>104</v>
      </c>
      <c r="V2" s="4">
        <v>2000</v>
      </c>
      <c r="W2" s="4">
        <v>2001</v>
      </c>
      <c r="X2" s="4">
        <v>2002</v>
      </c>
      <c r="Y2" s="4">
        <v>2003</v>
      </c>
      <c r="Z2" s="4">
        <v>2004</v>
      </c>
      <c r="AA2" s="4">
        <v>2005</v>
      </c>
      <c r="AB2" s="4">
        <v>2006</v>
      </c>
      <c r="AC2" s="4">
        <v>2007</v>
      </c>
      <c r="AD2" s="4">
        <v>2008</v>
      </c>
      <c r="AE2" s="4">
        <v>2009</v>
      </c>
      <c r="AF2" s="4">
        <v>2010</v>
      </c>
      <c r="AG2" s="4">
        <v>2011</v>
      </c>
      <c r="AH2" s="4">
        <v>2012</v>
      </c>
      <c r="AI2" s="4">
        <v>2013</v>
      </c>
      <c r="AJ2" s="4" t="s">
        <v>16</v>
      </c>
      <c r="AK2" s="5" t="s">
        <v>73</v>
      </c>
    </row>
    <row r="3" spans="1:41" ht="13.5">
      <c r="A3" s="2" t="s">
        <v>74</v>
      </c>
      <c r="B3" s="2" t="s">
        <v>17</v>
      </c>
      <c r="C3" s="59" t="s">
        <v>7</v>
      </c>
      <c r="D3" s="7">
        <v>0</v>
      </c>
      <c r="E3" s="7">
        <v>0</v>
      </c>
      <c r="F3" s="7">
        <v>0</v>
      </c>
      <c r="G3" s="7">
        <v>0</v>
      </c>
      <c r="H3" s="7">
        <v>1</v>
      </c>
      <c r="I3" s="7">
        <v>0</v>
      </c>
      <c r="J3" s="7">
        <v>0</v>
      </c>
      <c r="K3" s="7">
        <v>1</v>
      </c>
      <c r="L3" s="7">
        <v>0</v>
      </c>
      <c r="M3" s="7">
        <v>0</v>
      </c>
      <c r="N3" s="7">
        <v>0</v>
      </c>
      <c r="O3" s="7">
        <v>4</v>
      </c>
      <c r="P3" s="7">
        <v>2</v>
      </c>
      <c r="Q3" s="7">
        <v>0</v>
      </c>
      <c r="R3" s="7">
        <v>1</v>
      </c>
      <c r="S3" s="2" t="s">
        <v>74</v>
      </c>
      <c r="T3" s="2" t="s">
        <v>17</v>
      </c>
      <c r="U3" s="59" t="s">
        <v>7</v>
      </c>
      <c r="V3" s="7">
        <v>2</v>
      </c>
      <c r="W3" s="7">
        <v>1</v>
      </c>
      <c r="X3" s="7">
        <v>1</v>
      </c>
      <c r="Y3" s="7">
        <v>0</v>
      </c>
      <c r="Z3" s="7">
        <v>0</v>
      </c>
      <c r="AA3" s="7">
        <v>0</v>
      </c>
      <c r="AB3" s="7">
        <v>0</v>
      </c>
      <c r="AC3" s="7">
        <v>0</v>
      </c>
      <c r="AD3" s="7">
        <v>0</v>
      </c>
      <c r="AE3" s="60">
        <v>0</v>
      </c>
      <c r="AF3" s="60">
        <v>1</v>
      </c>
      <c r="AG3" s="60">
        <v>0</v>
      </c>
      <c r="AH3" s="60">
        <v>0</v>
      </c>
      <c r="AI3" s="60">
        <v>1</v>
      </c>
      <c r="AJ3" s="259">
        <f>SUM(D3:R3,V3:AI3)</f>
        <v>15</v>
      </c>
      <c r="AK3" s="299">
        <v>0.12273954668194091</v>
      </c>
      <c r="AM3" s="50"/>
      <c r="AN3" s="270"/>
      <c r="AO3" s="220"/>
    </row>
    <row r="4" spans="3:41" ht="13.5">
      <c r="C4" s="420" t="s">
        <v>6</v>
      </c>
      <c r="D4" s="11">
        <v>0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0</v>
      </c>
      <c r="O4" s="11">
        <v>0</v>
      </c>
      <c r="P4" s="11">
        <v>0</v>
      </c>
      <c r="Q4" s="11">
        <v>0</v>
      </c>
      <c r="R4" s="11">
        <v>0</v>
      </c>
      <c r="U4" s="420" t="s">
        <v>6</v>
      </c>
      <c r="V4" s="11">
        <v>0</v>
      </c>
      <c r="W4" s="11">
        <v>0</v>
      </c>
      <c r="X4" s="11">
        <v>0</v>
      </c>
      <c r="Y4" s="11">
        <v>0</v>
      </c>
      <c r="Z4" s="11">
        <v>1</v>
      </c>
      <c r="AA4" s="11">
        <v>0</v>
      </c>
      <c r="AB4" s="11">
        <v>0</v>
      </c>
      <c r="AC4" s="11">
        <v>0</v>
      </c>
      <c r="AD4" s="11">
        <v>0</v>
      </c>
      <c r="AE4" s="11">
        <v>0</v>
      </c>
      <c r="AF4" s="11">
        <v>0</v>
      </c>
      <c r="AG4" s="11">
        <v>1</v>
      </c>
      <c r="AH4" s="11">
        <v>0</v>
      </c>
      <c r="AI4" s="11">
        <v>0</v>
      </c>
      <c r="AJ4" s="272">
        <f aca="true" t="shared" si="0" ref="AJ4:AJ67">SUM(D4:R4,V4:AI4)</f>
        <v>2</v>
      </c>
      <c r="AK4" s="300">
        <v>0.016365272890925455</v>
      </c>
      <c r="AM4" s="50"/>
      <c r="AN4" s="270"/>
      <c r="AO4" s="220"/>
    </row>
    <row r="5" spans="3:41" ht="13.5">
      <c r="C5" s="420" t="s">
        <v>105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1</v>
      </c>
      <c r="K5" s="11">
        <v>2</v>
      </c>
      <c r="L5" s="11">
        <v>0</v>
      </c>
      <c r="M5" s="11">
        <v>1</v>
      </c>
      <c r="N5" s="11">
        <v>1</v>
      </c>
      <c r="O5" s="11">
        <v>2</v>
      </c>
      <c r="P5" s="11">
        <v>1</v>
      </c>
      <c r="Q5" s="11">
        <v>1</v>
      </c>
      <c r="R5" s="11">
        <v>3</v>
      </c>
      <c r="U5" s="420" t="s">
        <v>105</v>
      </c>
      <c r="V5" s="11">
        <v>4</v>
      </c>
      <c r="W5" s="11">
        <v>2</v>
      </c>
      <c r="X5" s="11">
        <v>4</v>
      </c>
      <c r="Y5" s="11">
        <v>6</v>
      </c>
      <c r="Z5" s="11">
        <v>5</v>
      </c>
      <c r="AA5" s="11">
        <v>9</v>
      </c>
      <c r="AB5" s="11">
        <v>17</v>
      </c>
      <c r="AC5" s="11">
        <v>12</v>
      </c>
      <c r="AD5" s="11">
        <v>17</v>
      </c>
      <c r="AE5" s="11">
        <v>15</v>
      </c>
      <c r="AF5" s="11">
        <v>12</v>
      </c>
      <c r="AG5" s="11">
        <v>15</v>
      </c>
      <c r="AH5" s="11">
        <v>16</v>
      </c>
      <c r="AI5" s="11">
        <v>8</v>
      </c>
      <c r="AJ5" s="272">
        <f t="shared" si="0"/>
        <v>154</v>
      </c>
      <c r="AK5" s="300">
        <v>1.2601260126012601</v>
      </c>
      <c r="AM5" s="50"/>
      <c r="AN5" s="270"/>
      <c r="AO5" s="220"/>
    </row>
    <row r="6" spans="3:41" ht="13.5">
      <c r="C6" s="422" t="s">
        <v>106</v>
      </c>
      <c r="D6" s="7">
        <v>0</v>
      </c>
      <c r="E6" s="7">
        <v>0</v>
      </c>
      <c r="F6" s="7">
        <v>2</v>
      </c>
      <c r="G6" s="7">
        <v>4</v>
      </c>
      <c r="H6" s="7">
        <v>0</v>
      </c>
      <c r="I6" s="7">
        <v>2</v>
      </c>
      <c r="J6" s="7">
        <v>4</v>
      </c>
      <c r="K6" s="7">
        <v>12</v>
      </c>
      <c r="L6" s="7">
        <v>20</v>
      </c>
      <c r="M6" s="7">
        <v>13</v>
      </c>
      <c r="N6" s="7">
        <v>11</v>
      </c>
      <c r="O6" s="7">
        <v>22</v>
      </c>
      <c r="P6" s="7">
        <v>19</v>
      </c>
      <c r="Q6" s="7">
        <v>20</v>
      </c>
      <c r="R6" s="7">
        <v>37</v>
      </c>
      <c r="U6" s="422" t="s">
        <v>106</v>
      </c>
      <c r="V6" s="7">
        <v>34</v>
      </c>
      <c r="W6" s="7">
        <v>49</v>
      </c>
      <c r="X6" s="7">
        <v>43</v>
      </c>
      <c r="Y6" s="7">
        <v>55</v>
      </c>
      <c r="Z6" s="7">
        <v>77</v>
      </c>
      <c r="AA6" s="7">
        <v>74</v>
      </c>
      <c r="AB6" s="7">
        <v>72</v>
      </c>
      <c r="AC6" s="7">
        <v>105</v>
      </c>
      <c r="AD6" s="7">
        <v>121</v>
      </c>
      <c r="AE6" s="60">
        <v>114</v>
      </c>
      <c r="AF6" s="60">
        <v>122</v>
      </c>
      <c r="AG6" s="60">
        <v>106</v>
      </c>
      <c r="AH6" s="60">
        <v>92</v>
      </c>
      <c r="AI6" s="60">
        <v>104</v>
      </c>
      <c r="AJ6" s="259">
        <f t="shared" si="0"/>
        <v>1334</v>
      </c>
      <c r="AK6" s="299">
        <v>10.91563701824728</v>
      </c>
      <c r="AM6" s="50"/>
      <c r="AN6" s="270"/>
      <c r="AO6" s="220"/>
    </row>
    <row r="7" spans="3:41" ht="13.5">
      <c r="C7" s="422" t="s">
        <v>107</v>
      </c>
      <c r="D7" s="7">
        <v>0</v>
      </c>
      <c r="E7" s="7">
        <v>0</v>
      </c>
      <c r="F7" s="7">
        <v>9</v>
      </c>
      <c r="G7" s="7">
        <v>3</v>
      </c>
      <c r="H7" s="7">
        <v>8</v>
      </c>
      <c r="I7" s="7">
        <v>4</v>
      </c>
      <c r="J7" s="7">
        <v>8</v>
      </c>
      <c r="K7" s="7">
        <v>18</v>
      </c>
      <c r="L7" s="7">
        <v>15</v>
      </c>
      <c r="M7" s="7">
        <v>19</v>
      </c>
      <c r="N7" s="7">
        <v>35</v>
      </c>
      <c r="O7" s="7">
        <v>31</v>
      </c>
      <c r="P7" s="7">
        <v>55</v>
      </c>
      <c r="Q7" s="7">
        <v>58</v>
      </c>
      <c r="R7" s="7">
        <v>79</v>
      </c>
      <c r="U7" s="422" t="s">
        <v>107</v>
      </c>
      <c r="V7" s="7">
        <v>61</v>
      </c>
      <c r="W7" s="7">
        <v>128</v>
      </c>
      <c r="X7" s="7">
        <v>122</v>
      </c>
      <c r="Y7" s="7">
        <v>108</v>
      </c>
      <c r="Z7" s="7">
        <v>129</v>
      </c>
      <c r="AA7" s="7">
        <v>165</v>
      </c>
      <c r="AB7" s="7">
        <v>143</v>
      </c>
      <c r="AC7" s="7">
        <v>169</v>
      </c>
      <c r="AD7" s="7">
        <v>180</v>
      </c>
      <c r="AE7" s="60">
        <v>156</v>
      </c>
      <c r="AF7" s="60">
        <v>165</v>
      </c>
      <c r="AG7" s="60">
        <v>180</v>
      </c>
      <c r="AH7" s="60">
        <v>161</v>
      </c>
      <c r="AI7" s="60">
        <v>168</v>
      </c>
      <c r="AJ7" s="259">
        <f t="shared" si="0"/>
        <v>2377</v>
      </c>
      <c r="AK7" s="299">
        <v>19.450126830864907</v>
      </c>
      <c r="AM7" s="50"/>
      <c r="AN7" s="270"/>
      <c r="AO7" s="220"/>
    </row>
    <row r="8" spans="3:41" ht="13.5">
      <c r="C8" s="420" t="s">
        <v>108</v>
      </c>
      <c r="D8" s="11">
        <v>0</v>
      </c>
      <c r="E8" s="11">
        <v>0</v>
      </c>
      <c r="F8" s="11">
        <v>7</v>
      </c>
      <c r="G8" s="11">
        <v>4</v>
      </c>
      <c r="H8" s="11">
        <v>8</v>
      </c>
      <c r="I8" s="11">
        <v>4</v>
      </c>
      <c r="J8" s="11">
        <v>10</v>
      </c>
      <c r="K8" s="11">
        <v>14</v>
      </c>
      <c r="L8" s="11">
        <v>15</v>
      </c>
      <c r="M8" s="11">
        <v>20</v>
      </c>
      <c r="N8" s="11">
        <v>25</v>
      </c>
      <c r="O8" s="11">
        <v>38</v>
      </c>
      <c r="P8" s="11">
        <v>33</v>
      </c>
      <c r="Q8" s="11">
        <v>55</v>
      </c>
      <c r="R8" s="11">
        <v>65</v>
      </c>
      <c r="U8" s="420" t="s">
        <v>108</v>
      </c>
      <c r="V8" s="11">
        <v>72</v>
      </c>
      <c r="W8" s="11">
        <v>96</v>
      </c>
      <c r="X8" s="11">
        <v>112</v>
      </c>
      <c r="Y8" s="11">
        <v>98</v>
      </c>
      <c r="Z8" s="11">
        <v>163</v>
      </c>
      <c r="AA8" s="11">
        <v>169</v>
      </c>
      <c r="AB8" s="11">
        <v>190</v>
      </c>
      <c r="AC8" s="11">
        <v>231</v>
      </c>
      <c r="AD8" s="11">
        <v>191</v>
      </c>
      <c r="AE8" s="11">
        <v>179</v>
      </c>
      <c r="AF8" s="11">
        <v>162</v>
      </c>
      <c r="AG8" s="11">
        <v>171</v>
      </c>
      <c r="AH8" s="11">
        <v>159</v>
      </c>
      <c r="AI8" s="11">
        <v>163</v>
      </c>
      <c r="AJ8" s="272">
        <f t="shared" si="0"/>
        <v>2454</v>
      </c>
      <c r="AK8" s="300">
        <v>20.080189837165534</v>
      </c>
      <c r="AM8" s="50"/>
      <c r="AN8" s="270"/>
      <c r="AO8" s="220"/>
    </row>
    <row r="9" spans="3:41" ht="13.5">
      <c r="C9" s="420" t="s">
        <v>109</v>
      </c>
      <c r="D9" s="11">
        <v>0</v>
      </c>
      <c r="E9" s="11">
        <v>0</v>
      </c>
      <c r="F9" s="11">
        <v>10</v>
      </c>
      <c r="G9" s="11">
        <v>0</v>
      </c>
      <c r="H9" s="11">
        <v>7</v>
      </c>
      <c r="I9" s="11">
        <v>4</v>
      </c>
      <c r="J9" s="11">
        <v>5</v>
      </c>
      <c r="K9" s="11">
        <v>20</v>
      </c>
      <c r="L9" s="11">
        <v>10</v>
      </c>
      <c r="M9" s="11">
        <v>20</v>
      </c>
      <c r="N9" s="11">
        <v>13</v>
      </c>
      <c r="O9" s="11">
        <v>25</v>
      </c>
      <c r="P9" s="11">
        <v>25</v>
      </c>
      <c r="Q9" s="11">
        <v>28</v>
      </c>
      <c r="R9" s="11">
        <v>45</v>
      </c>
      <c r="U9" s="420" t="s">
        <v>109</v>
      </c>
      <c r="V9" s="11">
        <v>45</v>
      </c>
      <c r="W9" s="11">
        <v>64</v>
      </c>
      <c r="X9" s="11">
        <v>47</v>
      </c>
      <c r="Y9" s="11">
        <v>87</v>
      </c>
      <c r="Z9" s="11">
        <v>90</v>
      </c>
      <c r="AA9" s="11">
        <v>104</v>
      </c>
      <c r="AB9" s="11">
        <v>131</v>
      </c>
      <c r="AC9" s="11">
        <v>151</v>
      </c>
      <c r="AD9" s="11">
        <v>189</v>
      </c>
      <c r="AE9" s="11">
        <v>187</v>
      </c>
      <c r="AF9" s="11">
        <v>196</v>
      </c>
      <c r="AG9" s="11">
        <v>150</v>
      </c>
      <c r="AH9" s="11">
        <v>168</v>
      </c>
      <c r="AI9" s="11">
        <v>166</v>
      </c>
      <c r="AJ9" s="272">
        <f t="shared" si="0"/>
        <v>1987</v>
      </c>
      <c r="AK9" s="300">
        <v>16.25889861713444</v>
      </c>
      <c r="AM9" s="50"/>
      <c r="AN9" s="270"/>
      <c r="AO9" s="220"/>
    </row>
    <row r="10" spans="3:41" ht="13.5">
      <c r="C10" s="59" t="s">
        <v>110</v>
      </c>
      <c r="D10" s="7">
        <v>0</v>
      </c>
      <c r="E10" s="7">
        <v>0</v>
      </c>
      <c r="F10" s="7">
        <v>2</v>
      </c>
      <c r="G10" s="7">
        <v>2</v>
      </c>
      <c r="H10" s="7">
        <v>5</v>
      </c>
      <c r="I10" s="7">
        <v>6</v>
      </c>
      <c r="J10" s="7">
        <v>9</v>
      </c>
      <c r="K10" s="7">
        <v>16</v>
      </c>
      <c r="L10" s="7">
        <v>17</v>
      </c>
      <c r="M10" s="7">
        <v>23</v>
      </c>
      <c r="N10" s="7">
        <v>18</v>
      </c>
      <c r="O10" s="7">
        <v>23</v>
      </c>
      <c r="P10" s="7">
        <v>27</v>
      </c>
      <c r="Q10" s="7">
        <v>16</v>
      </c>
      <c r="R10" s="7">
        <v>43</v>
      </c>
      <c r="U10" s="59" t="s">
        <v>110</v>
      </c>
      <c r="V10" s="7">
        <v>20</v>
      </c>
      <c r="W10" s="7">
        <v>37</v>
      </c>
      <c r="X10" s="7">
        <v>43</v>
      </c>
      <c r="Y10" s="7">
        <v>52</v>
      </c>
      <c r="Z10" s="7">
        <v>46</v>
      </c>
      <c r="AA10" s="7">
        <v>56</v>
      </c>
      <c r="AB10" s="7">
        <v>84</v>
      </c>
      <c r="AC10" s="7">
        <v>112</v>
      </c>
      <c r="AD10" s="7">
        <v>115</v>
      </c>
      <c r="AE10" s="60">
        <v>92</v>
      </c>
      <c r="AF10" s="60">
        <v>104</v>
      </c>
      <c r="AG10" s="60">
        <v>116</v>
      </c>
      <c r="AH10" s="60">
        <v>133</v>
      </c>
      <c r="AI10" s="60">
        <v>137</v>
      </c>
      <c r="AJ10" s="259">
        <f t="shared" si="0"/>
        <v>1354</v>
      </c>
      <c r="AK10" s="299">
        <v>11.079289747156535</v>
      </c>
      <c r="AM10" s="50"/>
      <c r="AN10" s="270"/>
      <c r="AO10" s="220"/>
    </row>
    <row r="11" spans="3:41" ht="13.5">
      <c r="C11" s="59" t="s">
        <v>111</v>
      </c>
      <c r="D11" s="7">
        <v>0</v>
      </c>
      <c r="E11" s="7">
        <v>0</v>
      </c>
      <c r="F11" s="7">
        <v>2</v>
      </c>
      <c r="G11" s="7">
        <v>1</v>
      </c>
      <c r="H11" s="7">
        <v>1</v>
      </c>
      <c r="I11" s="7">
        <v>5</v>
      </c>
      <c r="J11" s="7">
        <v>6</v>
      </c>
      <c r="K11" s="7">
        <v>7</v>
      </c>
      <c r="L11" s="7">
        <v>11</v>
      </c>
      <c r="M11" s="7">
        <v>17</v>
      </c>
      <c r="N11" s="7">
        <v>18</v>
      </c>
      <c r="O11" s="7">
        <v>16</v>
      </c>
      <c r="P11" s="7">
        <v>32</v>
      </c>
      <c r="Q11" s="7">
        <v>23</v>
      </c>
      <c r="R11" s="7">
        <v>47</v>
      </c>
      <c r="U11" s="59" t="s">
        <v>111</v>
      </c>
      <c r="V11" s="7">
        <v>31</v>
      </c>
      <c r="W11" s="7">
        <v>30</v>
      </c>
      <c r="X11" s="7">
        <v>32</v>
      </c>
      <c r="Y11" s="7">
        <v>41</v>
      </c>
      <c r="Z11" s="7">
        <v>48</v>
      </c>
      <c r="AA11" s="7">
        <v>46</v>
      </c>
      <c r="AB11" s="7">
        <v>57</v>
      </c>
      <c r="AC11" s="7">
        <v>53</v>
      </c>
      <c r="AD11" s="7">
        <v>57</v>
      </c>
      <c r="AE11" s="60">
        <v>49</v>
      </c>
      <c r="AF11" s="60">
        <v>67</v>
      </c>
      <c r="AG11" s="60">
        <v>60</v>
      </c>
      <c r="AH11" s="60">
        <v>60</v>
      </c>
      <c r="AI11" s="60">
        <v>76</v>
      </c>
      <c r="AJ11" s="259">
        <f t="shared" si="0"/>
        <v>893</v>
      </c>
      <c r="AK11" s="299">
        <v>7.307094345798217</v>
      </c>
      <c r="AM11" s="50"/>
      <c r="AN11" s="270"/>
      <c r="AO11" s="220"/>
    </row>
    <row r="12" spans="3:41" ht="13.5">
      <c r="C12" s="423" t="s">
        <v>112</v>
      </c>
      <c r="D12" s="11">
        <v>0</v>
      </c>
      <c r="E12" s="11">
        <v>0</v>
      </c>
      <c r="F12" s="11">
        <v>1</v>
      </c>
      <c r="G12" s="11">
        <v>0</v>
      </c>
      <c r="H12" s="11">
        <v>1</v>
      </c>
      <c r="I12" s="11">
        <v>0</v>
      </c>
      <c r="J12" s="11">
        <v>4</v>
      </c>
      <c r="K12" s="11">
        <v>9</v>
      </c>
      <c r="L12" s="11">
        <v>6</v>
      </c>
      <c r="M12" s="11">
        <v>6</v>
      </c>
      <c r="N12" s="11">
        <v>14</v>
      </c>
      <c r="O12" s="11">
        <v>11</v>
      </c>
      <c r="P12" s="11">
        <v>13</v>
      </c>
      <c r="Q12" s="11">
        <v>19</v>
      </c>
      <c r="R12" s="11">
        <v>26</v>
      </c>
      <c r="U12" s="423" t="s">
        <v>112</v>
      </c>
      <c r="V12" s="11">
        <v>21</v>
      </c>
      <c r="W12" s="11">
        <v>28</v>
      </c>
      <c r="X12" s="11">
        <v>31</v>
      </c>
      <c r="Y12" s="11">
        <v>27</v>
      </c>
      <c r="Z12" s="11">
        <v>32</v>
      </c>
      <c r="AA12" s="11">
        <v>36</v>
      </c>
      <c r="AB12" s="11">
        <v>31</v>
      </c>
      <c r="AC12" s="11">
        <v>21</v>
      </c>
      <c r="AD12" s="11">
        <v>40</v>
      </c>
      <c r="AE12" s="11">
        <v>38</v>
      </c>
      <c r="AF12" s="11">
        <v>39</v>
      </c>
      <c r="AG12" s="11">
        <v>47</v>
      </c>
      <c r="AH12" s="11">
        <v>44</v>
      </c>
      <c r="AI12" s="11">
        <v>49</v>
      </c>
      <c r="AJ12" s="272">
        <f t="shared" si="0"/>
        <v>594</v>
      </c>
      <c r="AK12" s="300">
        <v>4.86048604860486</v>
      </c>
      <c r="AM12" s="50"/>
      <c r="AN12" s="270"/>
      <c r="AO12" s="220"/>
    </row>
    <row r="13" spans="3:41" ht="13.5">
      <c r="C13" s="423" t="s">
        <v>113</v>
      </c>
      <c r="D13" s="11">
        <v>0</v>
      </c>
      <c r="E13" s="11">
        <v>0</v>
      </c>
      <c r="F13" s="11">
        <v>1</v>
      </c>
      <c r="G13" s="11">
        <v>1</v>
      </c>
      <c r="H13" s="11">
        <v>1</v>
      </c>
      <c r="I13" s="11">
        <v>1</v>
      </c>
      <c r="J13" s="11">
        <v>2</v>
      </c>
      <c r="K13" s="11">
        <v>4</v>
      </c>
      <c r="L13" s="11">
        <v>4</v>
      </c>
      <c r="M13" s="11">
        <v>7</v>
      </c>
      <c r="N13" s="11">
        <v>6</v>
      </c>
      <c r="O13" s="11">
        <v>8</v>
      </c>
      <c r="P13" s="11">
        <v>15</v>
      </c>
      <c r="Q13" s="11">
        <v>17</v>
      </c>
      <c r="R13" s="11">
        <v>16</v>
      </c>
      <c r="U13" s="423" t="s">
        <v>113</v>
      </c>
      <c r="V13" s="11">
        <v>17</v>
      </c>
      <c r="W13" s="11">
        <v>16</v>
      </c>
      <c r="X13" s="11">
        <v>23</v>
      </c>
      <c r="Y13" s="11">
        <v>25</v>
      </c>
      <c r="Z13" s="11">
        <v>21</v>
      </c>
      <c r="AA13" s="11">
        <v>26</v>
      </c>
      <c r="AB13" s="11">
        <v>32</v>
      </c>
      <c r="AC13" s="11">
        <v>41</v>
      </c>
      <c r="AD13" s="11">
        <v>50</v>
      </c>
      <c r="AE13" s="11">
        <v>34</v>
      </c>
      <c r="AF13" s="11">
        <v>37</v>
      </c>
      <c r="AG13" s="11">
        <v>27</v>
      </c>
      <c r="AH13" s="11">
        <v>19</v>
      </c>
      <c r="AI13" s="11">
        <v>28</v>
      </c>
      <c r="AJ13" s="272">
        <f t="shared" si="0"/>
        <v>479</v>
      </c>
      <c r="AK13" s="300">
        <v>3.9194828573766465</v>
      </c>
      <c r="AM13" s="50"/>
      <c r="AN13" s="270"/>
      <c r="AO13" s="220"/>
    </row>
    <row r="14" spans="3:41" ht="13.5">
      <c r="C14" s="59" t="s">
        <v>140</v>
      </c>
      <c r="D14" s="7">
        <v>0</v>
      </c>
      <c r="E14" s="7">
        <v>0</v>
      </c>
      <c r="F14" s="7">
        <v>0</v>
      </c>
      <c r="G14" s="7">
        <v>0</v>
      </c>
      <c r="H14" s="7">
        <v>3</v>
      </c>
      <c r="I14" s="7">
        <v>1</v>
      </c>
      <c r="J14" s="7">
        <v>3</v>
      </c>
      <c r="K14" s="7">
        <v>5</v>
      </c>
      <c r="L14" s="7">
        <v>4</v>
      </c>
      <c r="M14" s="7">
        <v>7</v>
      </c>
      <c r="N14" s="7">
        <v>5</v>
      </c>
      <c r="O14" s="7">
        <v>9</v>
      </c>
      <c r="P14" s="7">
        <v>12</v>
      </c>
      <c r="Q14" s="7">
        <v>23</v>
      </c>
      <c r="R14" s="7">
        <v>17</v>
      </c>
      <c r="U14" s="59" t="s">
        <v>140</v>
      </c>
      <c r="V14" s="7">
        <v>29</v>
      </c>
      <c r="W14" s="7">
        <v>24</v>
      </c>
      <c r="X14" s="7">
        <v>23</v>
      </c>
      <c r="Y14" s="7">
        <v>26</v>
      </c>
      <c r="Z14" s="7">
        <v>24</v>
      </c>
      <c r="AA14" s="7">
        <v>24</v>
      </c>
      <c r="AB14" s="7">
        <v>30</v>
      </c>
      <c r="AC14" s="7">
        <v>35</v>
      </c>
      <c r="AD14" s="7">
        <v>38</v>
      </c>
      <c r="AE14" s="60">
        <v>30</v>
      </c>
      <c r="AF14" s="60">
        <v>51</v>
      </c>
      <c r="AG14" s="60">
        <v>50</v>
      </c>
      <c r="AH14" s="60">
        <v>37</v>
      </c>
      <c r="AI14" s="60">
        <v>63</v>
      </c>
      <c r="AJ14" s="259">
        <f t="shared" si="0"/>
        <v>573</v>
      </c>
      <c r="AK14" s="299">
        <v>4.688650683250143</v>
      </c>
      <c r="AM14" s="50"/>
      <c r="AN14" s="270"/>
      <c r="AO14" s="220"/>
    </row>
    <row r="15" spans="1:41" s="362" customFormat="1" ht="13.5">
      <c r="A15" s="209"/>
      <c r="B15" s="424"/>
      <c r="C15" s="425" t="s">
        <v>261</v>
      </c>
      <c r="D15" s="60" t="s">
        <v>262</v>
      </c>
      <c r="E15" s="60" t="s">
        <v>262</v>
      </c>
      <c r="F15" s="60" t="s">
        <v>262</v>
      </c>
      <c r="G15" s="60" t="s">
        <v>262</v>
      </c>
      <c r="H15" s="60" t="s">
        <v>262</v>
      </c>
      <c r="I15" s="60" t="s">
        <v>262</v>
      </c>
      <c r="J15" s="60" t="s">
        <v>262</v>
      </c>
      <c r="K15" s="60" t="s">
        <v>262</v>
      </c>
      <c r="L15" s="60" t="s">
        <v>262</v>
      </c>
      <c r="M15" s="60" t="s">
        <v>262</v>
      </c>
      <c r="N15" s="60" t="s">
        <v>262</v>
      </c>
      <c r="O15" s="60" t="s">
        <v>262</v>
      </c>
      <c r="P15" s="60" t="s">
        <v>262</v>
      </c>
      <c r="Q15" s="60" t="s">
        <v>262</v>
      </c>
      <c r="R15" s="60" t="s">
        <v>262</v>
      </c>
      <c r="S15" s="209"/>
      <c r="T15" s="424"/>
      <c r="U15" s="425" t="s">
        <v>264</v>
      </c>
      <c r="V15" s="60" t="s">
        <v>262</v>
      </c>
      <c r="W15" s="60" t="s">
        <v>262</v>
      </c>
      <c r="X15" s="60" t="s">
        <v>262</v>
      </c>
      <c r="Y15" s="60" t="s">
        <v>262</v>
      </c>
      <c r="Z15" s="60" t="s">
        <v>262</v>
      </c>
      <c r="AA15" s="60" t="s">
        <v>262</v>
      </c>
      <c r="AB15" s="60" t="s">
        <v>262</v>
      </c>
      <c r="AC15" s="60" t="s">
        <v>262</v>
      </c>
      <c r="AD15" s="60" t="s">
        <v>262</v>
      </c>
      <c r="AE15" s="60" t="s">
        <v>262</v>
      </c>
      <c r="AF15" s="60" t="s">
        <v>262</v>
      </c>
      <c r="AG15" s="60" t="s">
        <v>262</v>
      </c>
      <c r="AH15" s="60">
        <v>23</v>
      </c>
      <c r="AI15" s="60">
        <v>37</v>
      </c>
      <c r="AJ15" s="60">
        <f t="shared" si="0"/>
        <v>60</v>
      </c>
      <c r="AK15" s="60" t="s">
        <v>251</v>
      </c>
      <c r="AM15" s="50"/>
      <c r="AN15" s="408"/>
      <c r="AO15" s="426"/>
    </row>
    <row r="16" spans="3:41" ht="13.5">
      <c r="C16" s="65" t="s">
        <v>265</v>
      </c>
      <c r="D16" s="11" t="s">
        <v>262</v>
      </c>
      <c r="E16" s="11" t="s">
        <v>262</v>
      </c>
      <c r="F16" s="11" t="s">
        <v>262</v>
      </c>
      <c r="G16" s="11" t="s">
        <v>262</v>
      </c>
      <c r="H16" s="11" t="s">
        <v>262</v>
      </c>
      <c r="I16" s="11" t="s">
        <v>262</v>
      </c>
      <c r="J16" s="11" t="s">
        <v>262</v>
      </c>
      <c r="K16" s="11" t="s">
        <v>262</v>
      </c>
      <c r="L16" s="11" t="s">
        <v>262</v>
      </c>
      <c r="M16" s="11" t="s">
        <v>262</v>
      </c>
      <c r="N16" s="11" t="s">
        <v>262</v>
      </c>
      <c r="O16" s="11" t="s">
        <v>262</v>
      </c>
      <c r="P16" s="11" t="s">
        <v>262</v>
      </c>
      <c r="Q16" s="11" t="s">
        <v>262</v>
      </c>
      <c r="R16" s="11" t="s">
        <v>262</v>
      </c>
      <c r="U16" s="65" t="s">
        <v>266</v>
      </c>
      <c r="V16" s="11" t="s">
        <v>251</v>
      </c>
      <c r="W16" s="11" t="s">
        <v>251</v>
      </c>
      <c r="X16" s="11" t="s">
        <v>251</v>
      </c>
      <c r="Y16" s="11" t="s">
        <v>251</v>
      </c>
      <c r="Z16" s="11" t="s">
        <v>251</v>
      </c>
      <c r="AA16" s="11" t="s">
        <v>251</v>
      </c>
      <c r="AB16" s="11" t="s">
        <v>251</v>
      </c>
      <c r="AC16" s="11" t="s">
        <v>251</v>
      </c>
      <c r="AD16" s="11" t="s">
        <v>251</v>
      </c>
      <c r="AE16" s="11" t="s">
        <v>251</v>
      </c>
      <c r="AF16" s="11" t="s">
        <v>251</v>
      </c>
      <c r="AG16" s="11" t="s">
        <v>251</v>
      </c>
      <c r="AH16" s="11">
        <v>8</v>
      </c>
      <c r="AI16" s="11">
        <v>16</v>
      </c>
      <c r="AJ16" s="272">
        <f t="shared" si="0"/>
        <v>24</v>
      </c>
      <c r="AK16" s="11" t="s">
        <v>251</v>
      </c>
      <c r="AM16" s="50"/>
      <c r="AN16" s="270"/>
      <c r="AO16" s="220"/>
    </row>
    <row r="17" spans="3:41" ht="13.5">
      <c r="C17" s="65" t="s">
        <v>294</v>
      </c>
      <c r="D17" s="11" t="s">
        <v>251</v>
      </c>
      <c r="E17" s="11" t="s">
        <v>251</v>
      </c>
      <c r="F17" s="11" t="s">
        <v>251</v>
      </c>
      <c r="G17" s="11" t="s">
        <v>251</v>
      </c>
      <c r="H17" s="11" t="s">
        <v>251</v>
      </c>
      <c r="I17" s="11" t="s">
        <v>251</v>
      </c>
      <c r="J17" s="11" t="s">
        <v>251</v>
      </c>
      <c r="K17" s="11" t="s">
        <v>251</v>
      </c>
      <c r="L17" s="11" t="s">
        <v>251</v>
      </c>
      <c r="M17" s="11" t="s">
        <v>251</v>
      </c>
      <c r="N17" s="11" t="s">
        <v>251</v>
      </c>
      <c r="O17" s="11" t="s">
        <v>251</v>
      </c>
      <c r="P17" s="11" t="s">
        <v>251</v>
      </c>
      <c r="Q17" s="11" t="s">
        <v>251</v>
      </c>
      <c r="R17" s="11" t="s">
        <v>251</v>
      </c>
      <c r="U17" s="65" t="s">
        <v>295</v>
      </c>
      <c r="V17" s="11" t="s">
        <v>251</v>
      </c>
      <c r="W17" s="11" t="s">
        <v>251</v>
      </c>
      <c r="X17" s="11" t="s">
        <v>251</v>
      </c>
      <c r="Y17" s="11" t="s">
        <v>251</v>
      </c>
      <c r="Z17" s="11" t="s">
        <v>251</v>
      </c>
      <c r="AA17" s="11" t="s">
        <v>251</v>
      </c>
      <c r="AB17" s="11" t="s">
        <v>251</v>
      </c>
      <c r="AC17" s="11" t="s">
        <v>251</v>
      </c>
      <c r="AD17" s="11" t="s">
        <v>251</v>
      </c>
      <c r="AE17" s="11" t="s">
        <v>251</v>
      </c>
      <c r="AF17" s="11" t="s">
        <v>251</v>
      </c>
      <c r="AG17" s="11" t="s">
        <v>251</v>
      </c>
      <c r="AH17" s="11">
        <v>4</v>
      </c>
      <c r="AI17" s="11">
        <v>4</v>
      </c>
      <c r="AJ17" s="272">
        <f t="shared" si="0"/>
        <v>8</v>
      </c>
      <c r="AK17" s="11" t="s">
        <v>251</v>
      </c>
      <c r="AM17" s="50"/>
      <c r="AN17" s="270"/>
      <c r="AO17" s="220"/>
    </row>
    <row r="18" spans="1:41" s="362" customFormat="1" ht="13.5">
      <c r="A18" s="209"/>
      <c r="B18" s="209"/>
      <c r="C18" s="425" t="s">
        <v>259</v>
      </c>
      <c r="D18" s="60" t="s">
        <v>251</v>
      </c>
      <c r="E18" s="60" t="s">
        <v>251</v>
      </c>
      <c r="F18" s="60" t="s">
        <v>251</v>
      </c>
      <c r="G18" s="60" t="s">
        <v>251</v>
      </c>
      <c r="H18" s="60" t="s">
        <v>251</v>
      </c>
      <c r="I18" s="60" t="s">
        <v>251</v>
      </c>
      <c r="J18" s="60" t="s">
        <v>251</v>
      </c>
      <c r="K18" s="60" t="s">
        <v>251</v>
      </c>
      <c r="L18" s="60" t="s">
        <v>251</v>
      </c>
      <c r="M18" s="60" t="s">
        <v>251</v>
      </c>
      <c r="N18" s="60" t="s">
        <v>251</v>
      </c>
      <c r="O18" s="60" t="s">
        <v>251</v>
      </c>
      <c r="P18" s="60" t="s">
        <v>251</v>
      </c>
      <c r="Q18" s="60" t="s">
        <v>251</v>
      </c>
      <c r="R18" s="60" t="s">
        <v>251</v>
      </c>
      <c r="S18" s="209"/>
      <c r="T18" s="209"/>
      <c r="U18" s="425" t="s">
        <v>267</v>
      </c>
      <c r="V18" s="60" t="s">
        <v>251</v>
      </c>
      <c r="W18" s="60" t="s">
        <v>251</v>
      </c>
      <c r="X18" s="60" t="s">
        <v>251</v>
      </c>
      <c r="Y18" s="60" t="s">
        <v>251</v>
      </c>
      <c r="Z18" s="60" t="s">
        <v>251</v>
      </c>
      <c r="AA18" s="60" t="s">
        <v>251</v>
      </c>
      <c r="AB18" s="60" t="s">
        <v>251</v>
      </c>
      <c r="AC18" s="60" t="s">
        <v>251</v>
      </c>
      <c r="AD18" s="60" t="s">
        <v>251</v>
      </c>
      <c r="AE18" s="60" t="s">
        <v>251</v>
      </c>
      <c r="AF18" s="60" t="s">
        <v>251</v>
      </c>
      <c r="AG18" s="60" t="s">
        <v>251</v>
      </c>
      <c r="AH18" s="60">
        <v>2</v>
      </c>
      <c r="AI18" s="60">
        <v>6</v>
      </c>
      <c r="AJ18" s="60">
        <f t="shared" si="0"/>
        <v>8</v>
      </c>
      <c r="AK18" s="60" t="s">
        <v>251</v>
      </c>
      <c r="AM18" s="50"/>
      <c r="AN18" s="408"/>
      <c r="AO18" s="426"/>
    </row>
    <row r="19" spans="2:41" ht="13.5">
      <c r="B19" s="6"/>
      <c r="C19" s="427" t="s">
        <v>1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1</v>
      </c>
      <c r="N19" s="16">
        <v>1</v>
      </c>
      <c r="O19" s="16">
        <v>0</v>
      </c>
      <c r="P19" s="16">
        <v>0</v>
      </c>
      <c r="Q19" s="16">
        <v>1</v>
      </c>
      <c r="R19" s="16">
        <v>0</v>
      </c>
      <c r="T19" s="6"/>
      <c r="U19" s="427" t="s">
        <v>1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1</v>
      </c>
      <c r="AD19" s="16">
        <v>1</v>
      </c>
      <c r="AE19" s="69">
        <v>0</v>
      </c>
      <c r="AF19" s="69">
        <v>0</v>
      </c>
      <c r="AG19" s="69">
        <v>0</v>
      </c>
      <c r="AH19" s="69">
        <v>0</v>
      </c>
      <c r="AI19" s="69">
        <v>0</v>
      </c>
      <c r="AJ19" s="260">
        <f t="shared" si="0"/>
        <v>5</v>
      </c>
      <c r="AK19" s="301">
        <v>0.040913182227313646</v>
      </c>
      <c r="AM19" s="50"/>
      <c r="AN19" s="270"/>
      <c r="AO19" s="220"/>
    </row>
    <row r="20" spans="2:41" ht="13.5">
      <c r="B20" s="8"/>
      <c r="C20" s="37" t="s">
        <v>16</v>
      </c>
      <c r="D20" s="44">
        <v>0</v>
      </c>
      <c r="E20" s="44">
        <v>0</v>
      </c>
      <c r="F20" s="44">
        <v>34</v>
      </c>
      <c r="G20" s="44">
        <v>15</v>
      </c>
      <c r="H20" s="44">
        <v>35</v>
      </c>
      <c r="I20" s="44">
        <v>27</v>
      </c>
      <c r="J20" s="44">
        <v>52</v>
      </c>
      <c r="K20" s="44">
        <v>108</v>
      </c>
      <c r="L20" s="44">
        <v>102</v>
      </c>
      <c r="M20" s="44">
        <v>134</v>
      </c>
      <c r="N20" s="44">
        <v>147</v>
      </c>
      <c r="O20" s="44">
        <v>189</v>
      </c>
      <c r="P20" s="44">
        <v>234</v>
      </c>
      <c r="Q20" s="44">
        <v>261</v>
      </c>
      <c r="R20" s="44">
        <v>379</v>
      </c>
      <c r="T20" s="8"/>
      <c r="U20" s="37" t="s">
        <v>16</v>
      </c>
      <c r="V20" s="44">
        <v>336</v>
      </c>
      <c r="W20" s="44">
        <v>475</v>
      </c>
      <c r="X20" s="44">
        <v>481</v>
      </c>
      <c r="Y20" s="44">
        <v>525</v>
      </c>
      <c r="Z20" s="44">
        <v>636</v>
      </c>
      <c r="AA20" s="44">
        <v>709</v>
      </c>
      <c r="AB20" s="44">
        <v>787</v>
      </c>
      <c r="AC20" s="44">
        <v>931</v>
      </c>
      <c r="AD20" s="44">
        <v>999</v>
      </c>
      <c r="AE20" s="44">
        <v>894</v>
      </c>
      <c r="AF20" s="258">
        <v>956</v>
      </c>
      <c r="AG20" s="258">
        <f>SUM(AG3:AG19)</f>
        <v>923</v>
      </c>
      <c r="AH20" s="258">
        <f>SUM(AH3:AH14)</f>
        <v>889</v>
      </c>
      <c r="AI20" s="258">
        <f>SUM(AI3:AI14)</f>
        <v>963</v>
      </c>
      <c r="AJ20" s="258">
        <f t="shared" si="0"/>
        <v>12221</v>
      </c>
      <c r="AK20" s="302">
        <v>100</v>
      </c>
      <c r="AL20" s="50"/>
      <c r="AM20" s="50"/>
      <c r="AN20" s="270"/>
      <c r="AO20" s="220"/>
    </row>
    <row r="21" spans="2:41" ht="13.5">
      <c r="B21" s="2" t="s">
        <v>4</v>
      </c>
      <c r="C21" s="59" t="s">
        <v>7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2</v>
      </c>
      <c r="J21" s="17">
        <v>0</v>
      </c>
      <c r="K21" s="17">
        <v>0</v>
      </c>
      <c r="L21" s="17">
        <v>0</v>
      </c>
      <c r="M21" s="17">
        <v>0</v>
      </c>
      <c r="N21" s="17">
        <v>1</v>
      </c>
      <c r="O21" s="17">
        <v>2</v>
      </c>
      <c r="P21" s="17">
        <v>0</v>
      </c>
      <c r="Q21" s="17">
        <v>0</v>
      </c>
      <c r="R21" s="17">
        <v>1</v>
      </c>
      <c r="T21" s="2" t="s">
        <v>4</v>
      </c>
      <c r="U21" s="59" t="s">
        <v>7</v>
      </c>
      <c r="V21" s="17">
        <v>1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17">
        <v>1</v>
      </c>
      <c r="AC21" s="17">
        <v>0</v>
      </c>
      <c r="AD21" s="17">
        <v>0</v>
      </c>
      <c r="AE21" s="70">
        <v>0</v>
      </c>
      <c r="AF21" s="60">
        <v>1</v>
      </c>
      <c r="AG21" s="60">
        <v>0</v>
      </c>
      <c r="AH21" s="60">
        <v>0</v>
      </c>
      <c r="AI21" s="60">
        <v>0</v>
      </c>
      <c r="AJ21" s="259">
        <f t="shared" si="0"/>
        <v>9</v>
      </c>
      <c r="AK21" s="303">
        <v>1.070154577883472</v>
      </c>
      <c r="AM21" s="50"/>
      <c r="AN21" s="270"/>
      <c r="AO21" s="220"/>
    </row>
    <row r="22" spans="3:41" ht="13.5">
      <c r="C22" s="420" t="s">
        <v>6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U22" s="420" t="s">
        <v>6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  <c r="AH22" s="11">
        <v>0</v>
      </c>
      <c r="AI22" s="11">
        <v>0</v>
      </c>
      <c r="AJ22" s="272">
        <f t="shared" si="0"/>
        <v>0</v>
      </c>
      <c r="AK22" s="300">
        <v>0</v>
      </c>
      <c r="AM22" s="50"/>
      <c r="AN22" s="270"/>
      <c r="AO22" s="220"/>
    </row>
    <row r="23" spans="3:41" ht="13.5">
      <c r="C23" s="420" t="s">
        <v>105</v>
      </c>
      <c r="D23" s="11">
        <v>0</v>
      </c>
      <c r="E23" s="11">
        <v>0</v>
      </c>
      <c r="F23" s="11">
        <v>0</v>
      </c>
      <c r="G23" s="11">
        <v>1</v>
      </c>
      <c r="H23" s="11">
        <v>0</v>
      </c>
      <c r="I23" s="11">
        <v>0</v>
      </c>
      <c r="J23" s="11">
        <v>1</v>
      </c>
      <c r="K23" s="11">
        <v>3</v>
      </c>
      <c r="L23" s="11">
        <v>1</v>
      </c>
      <c r="M23" s="11">
        <v>3</v>
      </c>
      <c r="N23" s="11">
        <v>2</v>
      </c>
      <c r="O23" s="11">
        <v>0</v>
      </c>
      <c r="P23" s="11">
        <v>2</v>
      </c>
      <c r="Q23" s="11">
        <v>3</v>
      </c>
      <c r="R23" s="11">
        <v>2</v>
      </c>
      <c r="U23" s="420" t="s">
        <v>105</v>
      </c>
      <c r="V23" s="11">
        <v>0</v>
      </c>
      <c r="W23" s="11">
        <v>4</v>
      </c>
      <c r="X23" s="11">
        <v>1</v>
      </c>
      <c r="Y23" s="11">
        <v>2</v>
      </c>
      <c r="Z23" s="11">
        <v>1</v>
      </c>
      <c r="AA23" s="11">
        <v>1</v>
      </c>
      <c r="AB23" s="11">
        <v>0</v>
      </c>
      <c r="AC23" s="11">
        <v>1</v>
      </c>
      <c r="AD23" s="11">
        <v>0</v>
      </c>
      <c r="AE23" s="11">
        <v>0</v>
      </c>
      <c r="AF23" s="11">
        <v>1</v>
      </c>
      <c r="AG23" s="11">
        <v>0</v>
      </c>
      <c r="AH23" s="11">
        <v>0</v>
      </c>
      <c r="AI23" s="11">
        <v>0</v>
      </c>
      <c r="AJ23" s="272">
        <f t="shared" si="0"/>
        <v>29</v>
      </c>
      <c r="AK23" s="300">
        <v>3.4482758620689653</v>
      </c>
      <c r="AM23" s="50"/>
      <c r="AN23" s="270"/>
      <c r="AO23" s="220"/>
    </row>
    <row r="24" spans="3:41" ht="13.5">
      <c r="C24" s="422" t="s">
        <v>106</v>
      </c>
      <c r="D24" s="7">
        <v>0</v>
      </c>
      <c r="E24" s="7">
        <v>0</v>
      </c>
      <c r="F24" s="7">
        <v>4</v>
      </c>
      <c r="G24" s="7">
        <v>1</v>
      </c>
      <c r="H24" s="7">
        <v>5</v>
      </c>
      <c r="I24" s="7">
        <v>3</v>
      </c>
      <c r="J24" s="7">
        <v>4</v>
      </c>
      <c r="K24" s="7">
        <v>4</v>
      </c>
      <c r="L24" s="7">
        <v>2</v>
      </c>
      <c r="M24" s="7">
        <v>7</v>
      </c>
      <c r="N24" s="7">
        <v>3</v>
      </c>
      <c r="O24" s="7">
        <v>7</v>
      </c>
      <c r="P24" s="7">
        <v>8</v>
      </c>
      <c r="Q24" s="7">
        <v>5</v>
      </c>
      <c r="R24" s="7">
        <v>6</v>
      </c>
      <c r="U24" s="422" t="s">
        <v>106</v>
      </c>
      <c r="V24" s="7">
        <v>5</v>
      </c>
      <c r="W24" s="7">
        <v>13</v>
      </c>
      <c r="X24" s="7">
        <v>5</v>
      </c>
      <c r="Y24" s="7">
        <v>4</v>
      </c>
      <c r="Z24" s="7">
        <v>6</v>
      </c>
      <c r="AA24" s="7">
        <v>5</v>
      </c>
      <c r="AB24" s="7">
        <v>2</v>
      </c>
      <c r="AC24" s="7">
        <v>4</v>
      </c>
      <c r="AD24" s="7">
        <v>0</v>
      </c>
      <c r="AE24" s="60">
        <v>1</v>
      </c>
      <c r="AF24" s="60">
        <v>3</v>
      </c>
      <c r="AG24" s="60">
        <v>2</v>
      </c>
      <c r="AH24" s="60">
        <v>1</v>
      </c>
      <c r="AI24" s="60">
        <v>2</v>
      </c>
      <c r="AJ24" s="259">
        <f t="shared" si="0"/>
        <v>112</v>
      </c>
      <c r="AK24" s="299">
        <v>13.317479191438764</v>
      </c>
      <c r="AM24" s="50"/>
      <c r="AN24" s="270"/>
      <c r="AO24" s="220"/>
    </row>
    <row r="25" spans="3:41" ht="13.5">
      <c r="C25" s="422" t="s">
        <v>107</v>
      </c>
      <c r="D25" s="7">
        <v>0</v>
      </c>
      <c r="E25" s="7">
        <v>0</v>
      </c>
      <c r="F25" s="7">
        <v>3</v>
      </c>
      <c r="G25" s="7">
        <v>0</v>
      </c>
      <c r="H25" s="7">
        <v>6</v>
      </c>
      <c r="I25" s="7">
        <v>2</v>
      </c>
      <c r="J25" s="7">
        <v>7</v>
      </c>
      <c r="K25" s="7">
        <v>3</v>
      </c>
      <c r="L25" s="7">
        <v>8</v>
      </c>
      <c r="M25" s="7">
        <v>11</v>
      </c>
      <c r="N25" s="7">
        <v>3</v>
      </c>
      <c r="O25" s="7">
        <v>15</v>
      </c>
      <c r="P25" s="7">
        <v>6</v>
      </c>
      <c r="Q25" s="7">
        <v>11</v>
      </c>
      <c r="R25" s="7">
        <v>10</v>
      </c>
      <c r="U25" s="422" t="s">
        <v>107</v>
      </c>
      <c r="V25" s="7">
        <v>9</v>
      </c>
      <c r="W25" s="7">
        <v>7</v>
      </c>
      <c r="X25" s="7">
        <v>8</v>
      </c>
      <c r="Y25" s="7">
        <v>7</v>
      </c>
      <c r="Z25" s="7">
        <v>9</v>
      </c>
      <c r="AA25" s="7">
        <v>4</v>
      </c>
      <c r="AB25" s="7">
        <v>10</v>
      </c>
      <c r="AC25" s="7">
        <v>10</v>
      </c>
      <c r="AD25" s="7">
        <v>3</v>
      </c>
      <c r="AE25" s="60">
        <v>8</v>
      </c>
      <c r="AF25" s="60">
        <v>9</v>
      </c>
      <c r="AG25" s="60">
        <v>5</v>
      </c>
      <c r="AH25" s="60">
        <v>6</v>
      </c>
      <c r="AI25" s="60">
        <v>8</v>
      </c>
      <c r="AJ25" s="259">
        <f t="shared" si="0"/>
        <v>188</v>
      </c>
      <c r="AK25" s="299">
        <v>22.35434007134364</v>
      </c>
      <c r="AM25" s="50"/>
      <c r="AN25" s="270"/>
      <c r="AO25" s="220"/>
    </row>
    <row r="26" spans="3:41" ht="13.5">
      <c r="C26" s="420" t="s">
        <v>108</v>
      </c>
      <c r="D26" s="11">
        <v>0</v>
      </c>
      <c r="E26" s="11">
        <v>0</v>
      </c>
      <c r="F26" s="11">
        <v>2</v>
      </c>
      <c r="G26" s="11">
        <v>0</v>
      </c>
      <c r="H26" s="11">
        <v>2</v>
      </c>
      <c r="I26" s="11">
        <v>0</v>
      </c>
      <c r="J26" s="11">
        <v>3</v>
      </c>
      <c r="K26" s="11">
        <v>2</v>
      </c>
      <c r="L26" s="11">
        <v>5</v>
      </c>
      <c r="M26" s="11">
        <v>3</v>
      </c>
      <c r="N26" s="11">
        <v>3</v>
      </c>
      <c r="O26" s="11">
        <v>6</v>
      </c>
      <c r="P26" s="11">
        <v>6</v>
      </c>
      <c r="Q26" s="11">
        <v>2</v>
      </c>
      <c r="R26" s="11">
        <v>9</v>
      </c>
      <c r="U26" s="420" t="s">
        <v>108</v>
      </c>
      <c r="V26" s="11">
        <v>6</v>
      </c>
      <c r="W26" s="11">
        <v>9</v>
      </c>
      <c r="X26" s="11">
        <v>6</v>
      </c>
      <c r="Y26" s="11">
        <v>4</v>
      </c>
      <c r="Z26" s="11">
        <v>9</v>
      </c>
      <c r="AA26" s="11">
        <v>9</v>
      </c>
      <c r="AB26" s="11">
        <v>10</v>
      </c>
      <c r="AC26" s="11">
        <v>5</v>
      </c>
      <c r="AD26" s="11">
        <v>8</v>
      </c>
      <c r="AE26" s="11">
        <v>4</v>
      </c>
      <c r="AF26" s="11">
        <v>7</v>
      </c>
      <c r="AG26" s="11">
        <v>8</v>
      </c>
      <c r="AH26" s="11">
        <v>2</v>
      </c>
      <c r="AI26" s="11">
        <v>5</v>
      </c>
      <c r="AJ26" s="272">
        <f t="shared" si="0"/>
        <v>135</v>
      </c>
      <c r="AK26" s="300">
        <v>16.05231866825208</v>
      </c>
      <c r="AM26" s="50"/>
      <c r="AN26" s="270"/>
      <c r="AO26" s="220"/>
    </row>
    <row r="27" spans="3:41" ht="13.5">
      <c r="C27" s="420" t="s">
        <v>109</v>
      </c>
      <c r="D27" s="11">
        <v>0</v>
      </c>
      <c r="E27" s="11">
        <v>0</v>
      </c>
      <c r="F27" s="11">
        <v>1</v>
      </c>
      <c r="G27" s="11">
        <v>0</v>
      </c>
      <c r="H27" s="11">
        <v>1</v>
      </c>
      <c r="I27" s="11">
        <v>1</v>
      </c>
      <c r="J27" s="11">
        <v>0</v>
      </c>
      <c r="K27" s="11">
        <v>1</v>
      </c>
      <c r="L27" s="11">
        <v>3</v>
      </c>
      <c r="M27" s="11">
        <v>3</v>
      </c>
      <c r="N27" s="11">
        <v>3</v>
      </c>
      <c r="O27" s="11">
        <v>2</v>
      </c>
      <c r="P27" s="11">
        <v>2</v>
      </c>
      <c r="Q27" s="11">
        <v>4</v>
      </c>
      <c r="R27" s="11">
        <v>2</v>
      </c>
      <c r="U27" s="420" t="s">
        <v>109</v>
      </c>
      <c r="V27" s="11">
        <v>2</v>
      </c>
      <c r="W27" s="11">
        <v>5</v>
      </c>
      <c r="X27" s="11">
        <v>5</v>
      </c>
      <c r="Y27" s="11">
        <v>7</v>
      </c>
      <c r="Z27" s="11">
        <v>5</v>
      </c>
      <c r="AA27" s="11">
        <v>3</v>
      </c>
      <c r="AB27" s="11">
        <v>11</v>
      </c>
      <c r="AC27" s="11">
        <v>6</v>
      </c>
      <c r="AD27" s="11">
        <v>3</v>
      </c>
      <c r="AE27" s="11">
        <v>7</v>
      </c>
      <c r="AF27" s="11">
        <v>3</v>
      </c>
      <c r="AG27" s="11">
        <v>9</v>
      </c>
      <c r="AH27" s="11">
        <v>9</v>
      </c>
      <c r="AI27" s="11">
        <v>7</v>
      </c>
      <c r="AJ27" s="272">
        <f t="shared" si="0"/>
        <v>105</v>
      </c>
      <c r="AK27" s="300">
        <v>12.48513674197384</v>
      </c>
      <c r="AM27" s="50"/>
      <c r="AN27" s="270"/>
      <c r="AO27" s="220"/>
    </row>
    <row r="28" spans="3:41" ht="13.5">
      <c r="C28" s="59" t="s">
        <v>110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2</v>
      </c>
      <c r="J28" s="7">
        <v>1</v>
      </c>
      <c r="K28" s="7">
        <v>2</v>
      </c>
      <c r="L28" s="7">
        <v>1</v>
      </c>
      <c r="M28" s="7">
        <v>2</v>
      </c>
      <c r="N28" s="7">
        <v>0</v>
      </c>
      <c r="O28" s="7">
        <v>1</v>
      </c>
      <c r="P28" s="7">
        <v>2</v>
      </c>
      <c r="Q28" s="7">
        <v>1</v>
      </c>
      <c r="R28" s="7">
        <v>1</v>
      </c>
      <c r="U28" s="59" t="s">
        <v>110</v>
      </c>
      <c r="V28" s="7">
        <v>1</v>
      </c>
      <c r="W28" s="7">
        <v>4</v>
      </c>
      <c r="X28" s="7">
        <v>6</v>
      </c>
      <c r="Y28" s="7">
        <v>1</v>
      </c>
      <c r="Z28" s="7">
        <v>4</v>
      </c>
      <c r="AA28" s="7">
        <v>3</v>
      </c>
      <c r="AB28" s="7">
        <v>3</v>
      </c>
      <c r="AC28" s="7">
        <v>3</v>
      </c>
      <c r="AD28" s="7">
        <v>5</v>
      </c>
      <c r="AE28" s="60">
        <v>6</v>
      </c>
      <c r="AF28" s="60">
        <v>3</v>
      </c>
      <c r="AG28" s="60">
        <v>7</v>
      </c>
      <c r="AH28" s="60">
        <v>5</v>
      </c>
      <c r="AI28" s="60">
        <v>5</v>
      </c>
      <c r="AJ28" s="259">
        <f t="shared" si="0"/>
        <v>69</v>
      </c>
      <c r="AK28" s="299">
        <v>8.204518430439952</v>
      </c>
      <c r="AM28" s="50"/>
      <c r="AN28" s="270"/>
      <c r="AO28" s="220"/>
    </row>
    <row r="29" spans="3:41" ht="13.5">
      <c r="C29" s="59" t="s">
        <v>111</v>
      </c>
      <c r="D29" s="7">
        <v>0</v>
      </c>
      <c r="E29" s="7">
        <v>0</v>
      </c>
      <c r="F29" s="7">
        <v>1</v>
      </c>
      <c r="G29" s="7">
        <v>0</v>
      </c>
      <c r="H29" s="7">
        <v>2</v>
      </c>
      <c r="I29" s="7">
        <v>0</v>
      </c>
      <c r="J29" s="7">
        <v>0</v>
      </c>
      <c r="K29" s="7">
        <v>1</v>
      </c>
      <c r="L29" s="7">
        <v>1</v>
      </c>
      <c r="M29" s="7">
        <v>0</v>
      </c>
      <c r="N29" s="7">
        <v>1</v>
      </c>
      <c r="O29" s="7">
        <v>2</v>
      </c>
      <c r="P29" s="7">
        <v>0</v>
      </c>
      <c r="Q29" s="7">
        <v>4</v>
      </c>
      <c r="R29" s="7">
        <v>3</v>
      </c>
      <c r="U29" s="59" t="s">
        <v>111</v>
      </c>
      <c r="V29" s="7">
        <v>2</v>
      </c>
      <c r="W29" s="7">
        <v>3</v>
      </c>
      <c r="X29" s="7">
        <v>4</v>
      </c>
      <c r="Y29" s="7">
        <v>1</v>
      </c>
      <c r="Z29" s="7">
        <v>2</v>
      </c>
      <c r="AA29" s="7">
        <v>2</v>
      </c>
      <c r="AB29" s="7">
        <v>3</v>
      </c>
      <c r="AC29" s="7">
        <v>1</v>
      </c>
      <c r="AD29" s="7">
        <v>4</v>
      </c>
      <c r="AE29" s="60">
        <v>2</v>
      </c>
      <c r="AF29" s="60">
        <v>4</v>
      </c>
      <c r="AG29" s="60">
        <v>3</v>
      </c>
      <c r="AH29" s="60">
        <v>2</v>
      </c>
      <c r="AI29" s="60">
        <v>1</v>
      </c>
      <c r="AJ29" s="259">
        <f t="shared" si="0"/>
        <v>49</v>
      </c>
      <c r="AK29" s="299">
        <v>5.826397146254459</v>
      </c>
      <c r="AM29" s="50"/>
      <c r="AN29" s="270"/>
      <c r="AO29" s="220"/>
    </row>
    <row r="30" spans="3:41" ht="13.5">
      <c r="C30" s="423" t="s">
        <v>112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1</v>
      </c>
      <c r="K30" s="11">
        <v>0</v>
      </c>
      <c r="L30" s="11">
        <v>0</v>
      </c>
      <c r="M30" s="11">
        <v>2</v>
      </c>
      <c r="N30" s="11">
        <v>2</v>
      </c>
      <c r="O30" s="11">
        <v>3</v>
      </c>
      <c r="P30" s="11">
        <v>3</v>
      </c>
      <c r="Q30" s="11">
        <v>2</v>
      </c>
      <c r="R30" s="11">
        <v>3</v>
      </c>
      <c r="U30" s="423" t="s">
        <v>112</v>
      </c>
      <c r="V30" s="11">
        <v>1</v>
      </c>
      <c r="W30" s="11">
        <v>4</v>
      </c>
      <c r="X30" s="11">
        <v>1</v>
      </c>
      <c r="Y30" s="11">
        <v>1</v>
      </c>
      <c r="Z30" s="11">
        <v>0</v>
      </c>
      <c r="AA30" s="11">
        <v>3</v>
      </c>
      <c r="AB30" s="11">
        <v>1</v>
      </c>
      <c r="AC30" s="11">
        <v>3</v>
      </c>
      <c r="AD30" s="11">
        <v>1</v>
      </c>
      <c r="AE30" s="11">
        <v>0</v>
      </c>
      <c r="AF30" s="11">
        <v>5</v>
      </c>
      <c r="AG30" s="11">
        <v>3</v>
      </c>
      <c r="AH30" s="11">
        <v>3</v>
      </c>
      <c r="AI30" s="11">
        <v>1</v>
      </c>
      <c r="AJ30" s="272">
        <f t="shared" si="0"/>
        <v>43</v>
      </c>
      <c r="AK30" s="300">
        <v>5.112960760998811</v>
      </c>
      <c r="AM30" s="50"/>
      <c r="AN30" s="270"/>
      <c r="AO30" s="220"/>
    </row>
    <row r="31" spans="3:41" ht="13.5">
      <c r="C31" s="423" t="s">
        <v>113</v>
      </c>
      <c r="D31" s="11">
        <v>0</v>
      </c>
      <c r="E31" s="11">
        <v>0</v>
      </c>
      <c r="F31" s="11">
        <v>0</v>
      </c>
      <c r="G31" s="11">
        <v>0</v>
      </c>
      <c r="H31" s="11">
        <v>1</v>
      </c>
      <c r="I31" s="11">
        <v>0</v>
      </c>
      <c r="J31" s="11">
        <v>0</v>
      </c>
      <c r="K31" s="11">
        <v>0</v>
      </c>
      <c r="L31" s="11">
        <v>1</v>
      </c>
      <c r="M31" s="11">
        <v>1</v>
      </c>
      <c r="N31" s="11">
        <v>0</v>
      </c>
      <c r="O31" s="11">
        <v>2</v>
      </c>
      <c r="P31" s="11">
        <v>1</v>
      </c>
      <c r="Q31" s="11">
        <v>2</v>
      </c>
      <c r="R31" s="11">
        <v>5</v>
      </c>
      <c r="U31" s="423" t="s">
        <v>113</v>
      </c>
      <c r="V31" s="11">
        <v>4</v>
      </c>
      <c r="W31" s="11">
        <v>1</v>
      </c>
      <c r="X31" s="11">
        <v>4</v>
      </c>
      <c r="Y31" s="11">
        <v>3</v>
      </c>
      <c r="Z31" s="11">
        <v>5</v>
      </c>
      <c r="AA31" s="11">
        <v>1</v>
      </c>
      <c r="AB31" s="11">
        <v>6</v>
      </c>
      <c r="AC31" s="11">
        <v>3</v>
      </c>
      <c r="AD31" s="11">
        <v>4</v>
      </c>
      <c r="AE31" s="11">
        <v>3</v>
      </c>
      <c r="AF31" s="11">
        <v>1</v>
      </c>
      <c r="AG31" s="11">
        <v>2</v>
      </c>
      <c r="AH31" s="11">
        <v>0</v>
      </c>
      <c r="AI31" s="11">
        <v>0</v>
      </c>
      <c r="AJ31" s="272">
        <f t="shared" si="0"/>
        <v>50</v>
      </c>
      <c r="AK31" s="300">
        <v>5.945303210463734</v>
      </c>
      <c r="AM31" s="50"/>
      <c r="AN31" s="270"/>
      <c r="AO31" s="220"/>
    </row>
    <row r="32" spans="3:41" ht="13.5">
      <c r="C32" s="59" t="s">
        <v>140</v>
      </c>
      <c r="D32" s="7">
        <v>0</v>
      </c>
      <c r="E32" s="7">
        <v>0</v>
      </c>
      <c r="F32" s="7">
        <v>0</v>
      </c>
      <c r="G32" s="7">
        <v>2</v>
      </c>
      <c r="H32" s="7">
        <v>1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1</v>
      </c>
      <c r="O32" s="7">
        <v>1</v>
      </c>
      <c r="P32" s="7">
        <v>4</v>
      </c>
      <c r="Q32" s="7">
        <v>2</v>
      </c>
      <c r="R32" s="7">
        <v>3</v>
      </c>
      <c r="U32" s="59" t="s">
        <v>140</v>
      </c>
      <c r="V32" s="7">
        <v>1</v>
      </c>
      <c r="W32" s="7">
        <v>0</v>
      </c>
      <c r="X32" s="7">
        <v>0</v>
      </c>
      <c r="Y32" s="7">
        <v>2</v>
      </c>
      <c r="Z32" s="7">
        <v>3</v>
      </c>
      <c r="AA32" s="7">
        <v>1</v>
      </c>
      <c r="AB32" s="7">
        <v>2</v>
      </c>
      <c r="AC32" s="7">
        <v>2</v>
      </c>
      <c r="AD32" s="7">
        <v>6</v>
      </c>
      <c r="AE32" s="60">
        <v>7</v>
      </c>
      <c r="AF32" s="60">
        <v>4</v>
      </c>
      <c r="AG32" s="60">
        <v>3</v>
      </c>
      <c r="AH32" s="60">
        <v>3</v>
      </c>
      <c r="AI32" s="60">
        <v>4</v>
      </c>
      <c r="AJ32" s="259">
        <f t="shared" si="0"/>
        <v>52</v>
      </c>
      <c r="AK32" s="299">
        <v>6.183115338882283</v>
      </c>
      <c r="AM32" s="50"/>
      <c r="AN32" s="270"/>
      <c r="AO32" s="220"/>
    </row>
    <row r="33" spans="1:41" s="362" customFormat="1" ht="13.5">
      <c r="A33" s="209"/>
      <c r="B33" s="424"/>
      <c r="C33" s="425" t="s">
        <v>263</v>
      </c>
      <c r="D33" s="60" t="s">
        <v>251</v>
      </c>
      <c r="E33" s="60" t="s">
        <v>251</v>
      </c>
      <c r="F33" s="60" t="s">
        <v>251</v>
      </c>
      <c r="G33" s="60" t="s">
        <v>251</v>
      </c>
      <c r="H33" s="60" t="s">
        <v>251</v>
      </c>
      <c r="I33" s="60" t="s">
        <v>251</v>
      </c>
      <c r="J33" s="60" t="s">
        <v>251</v>
      </c>
      <c r="K33" s="60" t="s">
        <v>251</v>
      </c>
      <c r="L33" s="60" t="s">
        <v>251</v>
      </c>
      <c r="M33" s="60" t="s">
        <v>251</v>
      </c>
      <c r="N33" s="60" t="s">
        <v>251</v>
      </c>
      <c r="O33" s="60" t="s">
        <v>251</v>
      </c>
      <c r="P33" s="60" t="s">
        <v>251</v>
      </c>
      <c r="Q33" s="60" t="s">
        <v>251</v>
      </c>
      <c r="R33" s="60" t="s">
        <v>251</v>
      </c>
      <c r="S33" s="209"/>
      <c r="T33" s="424"/>
      <c r="U33" s="425" t="s">
        <v>263</v>
      </c>
      <c r="V33" s="60" t="s">
        <v>251</v>
      </c>
      <c r="W33" s="60" t="s">
        <v>251</v>
      </c>
      <c r="X33" s="60" t="s">
        <v>251</v>
      </c>
      <c r="Y33" s="60" t="s">
        <v>251</v>
      </c>
      <c r="Z33" s="60" t="s">
        <v>251</v>
      </c>
      <c r="AA33" s="60" t="s">
        <v>251</v>
      </c>
      <c r="AB33" s="60" t="s">
        <v>251</v>
      </c>
      <c r="AC33" s="60" t="s">
        <v>251</v>
      </c>
      <c r="AD33" s="60" t="s">
        <v>251</v>
      </c>
      <c r="AE33" s="60" t="s">
        <v>251</v>
      </c>
      <c r="AF33" s="60" t="s">
        <v>251</v>
      </c>
      <c r="AG33" s="60" t="s">
        <v>251</v>
      </c>
      <c r="AH33" s="60">
        <v>0</v>
      </c>
      <c r="AI33" s="60">
        <v>3</v>
      </c>
      <c r="AJ33" s="60">
        <f t="shared" si="0"/>
        <v>3</v>
      </c>
      <c r="AK33" s="60" t="s">
        <v>251</v>
      </c>
      <c r="AM33" s="50"/>
      <c r="AN33" s="408"/>
      <c r="AO33" s="426"/>
    </row>
    <row r="34" spans="3:41" ht="13.5">
      <c r="C34" s="65" t="s">
        <v>266</v>
      </c>
      <c r="D34" s="11" t="s">
        <v>251</v>
      </c>
      <c r="E34" s="11" t="s">
        <v>251</v>
      </c>
      <c r="F34" s="11" t="s">
        <v>251</v>
      </c>
      <c r="G34" s="11" t="s">
        <v>251</v>
      </c>
      <c r="H34" s="11" t="s">
        <v>251</v>
      </c>
      <c r="I34" s="11" t="s">
        <v>251</v>
      </c>
      <c r="J34" s="11" t="s">
        <v>251</v>
      </c>
      <c r="K34" s="11" t="s">
        <v>251</v>
      </c>
      <c r="L34" s="11" t="s">
        <v>251</v>
      </c>
      <c r="M34" s="11" t="s">
        <v>251</v>
      </c>
      <c r="N34" s="11" t="s">
        <v>251</v>
      </c>
      <c r="O34" s="11" t="s">
        <v>251</v>
      </c>
      <c r="P34" s="11" t="s">
        <v>251</v>
      </c>
      <c r="Q34" s="11" t="s">
        <v>251</v>
      </c>
      <c r="R34" s="11" t="s">
        <v>251</v>
      </c>
      <c r="U34" s="65" t="s">
        <v>266</v>
      </c>
      <c r="V34" s="11" t="s">
        <v>251</v>
      </c>
      <c r="W34" s="11" t="s">
        <v>251</v>
      </c>
      <c r="X34" s="11" t="s">
        <v>251</v>
      </c>
      <c r="Y34" s="11" t="s">
        <v>251</v>
      </c>
      <c r="Z34" s="11" t="s">
        <v>251</v>
      </c>
      <c r="AA34" s="11" t="s">
        <v>251</v>
      </c>
      <c r="AB34" s="11" t="s">
        <v>251</v>
      </c>
      <c r="AC34" s="11" t="s">
        <v>251</v>
      </c>
      <c r="AD34" s="11" t="s">
        <v>251</v>
      </c>
      <c r="AE34" s="11" t="s">
        <v>251</v>
      </c>
      <c r="AF34" s="11" t="s">
        <v>251</v>
      </c>
      <c r="AG34" s="11" t="s">
        <v>251</v>
      </c>
      <c r="AH34" s="11">
        <v>2</v>
      </c>
      <c r="AI34" s="11">
        <v>1</v>
      </c>
      <c r="AJ34" s="272">
        <f t="shared" si="0"/>
        <v>3</v>
      </c>
      <c r="AK34" s="11" t="s">
        <v>251</v>
      </c>
      <c r="AM34" s="50"/>
      <c r="AN34" s="270"/>
      <c r="AO34" s="220"/>
    </row>
    <row r="35" spans="3:41" ht="13.5">
      <c r="C35" s="65" t="s">
        <v>296</v>
      </c>
      <c r="D35" s="11" t="s">
        <v>251</v>
      </c>
      <c r="E35" s="11" t="s">
        <v>251</v>
      </c>
      <c r="F35" s="11" t="s">
        <v>251</v>
      </c>
      <c r="G35" s="11" t="s">
        <v>251</v>
      </c>
      <c r="H35" s="11" t="s">
        <v>251</v>
      </c>
      <c r="I35" s="11" t="s">
        <v>251</v>
      </c>
      <c r="J35" s="11" t="s">
        <v>251</v>
      </c>
      <c r="K35" s="11" t="s">
        <v>251</v>
      </c>
      <c r="L35" s="11" t="s">
        <v>251</v>
      </c>
      <c r="M35" s="11" t="s">
        <v>251</v>
      </c>
      <c r="N35" s="11" t="s">
        <v>251</v>
      </c>
      <c r="O35" s="11" t="s">
        <v>251</v>
      </c>
      <c r="P35" s="11" t="s">
        <v>251</v>
      </c>
      <c r="Q35" s="11" t="s">
        <v>251</v>
      </c>
      <c r="R35" s="11" t="s">
        <v>251</v>
      </c>
      <c r="U35" s="65" t="s">
        <v>296</v>
      </c>
      <c r="V35" s="11" t="s">
        <v>251</v>
      </c>
      <c r="W35" s="11" t="s">
        <v>251</v>
      </c>
      <c r="X35" s="11" t="s">
        <v>251</v>
      </c>
      <c r="Y35" s="11" t="s">
        <v>251</v>
      </c>
      <c r="Z35" s="11" t="s">
        <v>251</v>
      </c>
      <c r="AA35" s="11" t="s">
        <v>251</v>
      </c>
      <c r="AB35" s="11" t="s">
        <v>251</v>
      </c>
      <c r="AC35" s="11" t="s">
        <v>251</v>
      </c>
      <c r="AD35" s="11" t="s">
        <v>251</v>
      </c>
      <c r="AE35" s="11" t="s">
        <v>251</v>
      </c>
      <c r="AF35" s="11" t="s">
        <v>251</v>
      </c>
      <c r="AG35" s="11" t="s">
        <v>251</v>
      </c>
      <c r="AH35" s="11">
        <v>0</v>
      </c>
      <c r="AI35" s="11">
        <v>0</v>
      </c>
      <c r="AJ35" s="272">
        <f t="shared" si="0"/>
        <v>0</v>
      </c>
      <c r="AK35" s="11" t="s">
        <v>251</v>
      </c>
      <c r="AM35" s="50"/>
      <c r="AN35" s="270"/>
      <c r="AO35" s="220"/>
    </row>
    <row r="36" spans="1:41" s="362" customFormat="1" ht="13.5">
      <c r="A36" s="209"/>
      <c r="B36" s="209"/>
      <c r="C36" s="425" t="s">
        <v>268</v>
      </c>
      <c r="D36" s="60" t="s">
        <v>251</v>
      </c>
      <c r="E36" s="60" t="s">
        <v>251</v>
      </c>
      <c r="F36" s="60" t="s">
        <v>251</v>
      </c>
      <c r="G36" s="60" t="s">
        <v>251</v>
      </c>
      <c r="H36" s="60" t="s">
        <v>251</v>
      </c>
      <c r="I36" s="60" t="s">
        <v>251</v>
      </c>
      <c r="J36" s="60" t="s">
        <v>251</v>
      </c>
      <c r="K36" s="60" t="s">
        <v>251</v>
      </c>
      <c r="L36" s="60" t="s">
        <v>251</v>
      </c>
      <c r="M36" s="60" t="s">
        <v>251</v>
      </c>
      <c r="N36" s="60" t="s">
        <v>251</v>
      </c>
      <c r="O36" s="60" t="s">
        <v>251</v>
      </c>
      <c r="P36" s="60" t="s">
        <v>251</v>
      </c>
      <c r="Q36" s="60" t="s">
        <v>251</v>
      </c>
      <c r="R36" s="60" t="s">
        <v>251</v>
      </c>
      <c r="S36" s="209"/>
      <c r="T36" s="209"/>
      <c r="U36" s="425" t="s">
        <v>268</v>
      </c>
      <c r="V36" s="60" t="s">
        <v>251</v>
      </c>
      <c r="W36" s="60" t="s">
        <v>251</v>
      </c>
      <c r="X36" s="60" t="s">
        <v>251</v>
      </c>
      <c r="Y36" s="60" t="s">
        <v>251</v>
      </c>
      <c r="Z36" s="60" t="s">
        <v>251</v>
      </c>
      <c r="AA36" s="60" t="s">
        <v>251</v>
      </c>
      <c r="AB36" s="60" t="s">
        <v>251</v>
      </c>
      <c r="AC36" s="60" t="s">
        <v>251</v>
      </c>
      <c r="AD36" s="60" t="s">
        <v>251</v>
      </c>
      <c r="AE36" s="60" t="s">
        <v>251</v>
      </c>
      <c r="AF36" s="60" t="s">
        <v>251</v>
      </c>
      <c r="AG36" s="60" t="s">
        <v>251</v>
      </c>
      <c r="AH36" s="60">
        <v>1</v>
      </c>
      <c r="AI36" s="60">
        <v>0</v>
      </c>
      <c r="AJ36" s="60">
        <f t="shared" si="0"/>
        <v>1</v>
      </c>
      <c r="AK36" s="60" t="s">
        <v>251</v>
      </c>
      <c r="AM36" s="50"/>
      <c r="AN36" s="408"/>
      <c r="AO36" s="426"/>
    </row>
    <row r="37" spans="2:41" ht="13.5">
      <c r="B37" s="6"/>
      <c r="C37" s="427" t="s">
        <v>1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T37" s="6"/>
      <c r="U37" s="427" t="s">
        <v>1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69">
        <v>0</v>
      </c>
      <c r="AF37" s="69">
        <v>0</v>
      </c>
      <c r="AG37" s="69">
        <v>0</v>
      </c>
      <c r="AH37" s="69">
        <v>0</v>
      </c>
      <c r="AI37" s="69">
        <v>0</v>
      </c>
      <c r="AJ37" s="260">
        <f t="shared" si="0"/>
        <v>0</v>
      </c>
      <c r="AK37" s="301">
        <v>0</v>
      </c>
      <c r="AM37" s="50"/>
      <c r="AN37" s="270"/>
      <c r="AO37" s="220"/>
    </row>
    <row r="38" spans="1:41" ht="14.25" thickBot="1">
      <c r="A38" s="9"/>
      <c r="B38" s="9"/>
      <c r="C38" s="13" t="s">
        <v>16</v>
      </c>
      <c r="D38" s="14">
        <v>0</v>
      </c>
      <c r="E38" s="14">
        <v>0</v>
      </c>
      <c r="F38" s="14">
        <v>11</v>
      </c>
      <c r="G38" s="14">
        <v>4</v>
      </c>
      <c r="H38" s="14">
        <v>18</v>
      </c>
      <c r="I38" s="14">
        <v>10</v>
      </c>
      <c r="J38" s="14">
        <v>17</v>
      </c>
      <c r="K38" s="14">
        <v>16</v>
      </c>
      <c r="L38" s="14">
        <v>22</v>
      </c>
      <c r="M38" s="14">
        <v>32</v>
      </c>
      <c r="N38" s="14">
        <v>19</v>
      </c>
      <c r="O38" s="14">
        <v>41</v>
      </c>
      <c r="P38" s="14">
        <v>34</v>
      </c>
      <c r="Q38" s="14">
        <v>36</v>
      </c>
      <c r="R38" s="14">
        <v>45</v>
      </c>
      <c r="S38" s="9"/>
      <c r="T38" s="9"/>
      <c r="U38" s="13" t="s">
        <v>16</v>
      </c>
      <c r="V38" s="14">
        <v>32</v>
      </c>
      <c r="W38" s="14">
        <v>50</v>
      </c>
      <c r="X38" s="14">
        <v>40</v>
      </c>
      <c r="Y38" s="14">
        <v>32</v>
      </c>
      <c r="Z38" s="14">
        <v>44</v>
      </c>
      <c r="AA38" s="14">
        <v>32</v>
      </c>
      <c r="AB38" s="14">
        <v>49</v>
      </c>
      <c r="AC38" s="14">
        <v>38</v>
      </c>
      <c r="AD38" s="14">
        <v>34</v>
      </c>
      <c r="AE38" s="14">
        <v>38</v>
      </c>
      <c r="AF38" s="14">
        <v>41</v>
      </c>
      <c r="AG38" s="14">
        <f>SUM(AG21:AG37)</f>
        <v>42</v>
      </c>
      <c r="AH38" s="14">
        <f>SUM(AH21:AH32)</f>
        <v>31</v>
      </c>
      <c r="AI38" s="14">
        <f>SUM(AI21:AI32)</f>
        <v>33</v>
      </c>
      <c r="AJ38" s="14">
        <f t="shared" si="0"/>
        <v>841</v>
      </c>
      <c r="AK38" s="304">
        <v>100</v>
      </c>
      <c r="AL38" s="50"/>
      <c r="AM38" s="50"/>
      <c r="AN38" s="270"/>
      <c r="AO38" s="220"/>
    </row>
    <row r="39" spans="1:41" ht="13.5">
      <c r="A39" s="2" t="s">
        <v>92</v>
      </c>
      <c r="B39" s="2" t="s">
        <v>17</v>
      </c>
      <c r="C39" s="59" t="s">
        <v>7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1</v>
      </c>
      <c r="N39" s="7">
        <v>0</v>
      </c>
      <c r="O39" s="7">
        <v>0</v>
      </c>
      <c r="P39" s="7">
        <v>0</v>
      </c>
      <c r="Q39" s="7">
        <v>1</v>
      </c>
      <c r="R39" s="7">
        <v>0</v>
      </c>
      <c r="S39" s="2" t="s">
        <v>92</v>
      </c>
      <c r="T39" s="2" t="s">
        <v>17</v>
      </c>
      <c r="U39" s="59" t="s">
        <v>7</v>
      </c>
      <c r="V39" s="7">
        <v>0</v>
      </c>
      <c r="W39" s="7">
        <v>0</v>
      </c>
      <c r="X39" s="7">
        <v>1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60">
        <v>0</v>
      </c>
      <c r="AF39" s="60">
        <v>0</v>
      </c>
      <c r="AG39" s="60">
        <v>1</v>
      </c>
      <c r="AH39" s="60">
        <v>0</v>
      </c>
      <c r="AI39" s="60">
        <v>0</v>
      </c>
      <c r="AJ39" s="259">
        <f t="shared" si="0"/>
        <v>4</v>
      </c>
      <c r="AK39" s="299">
        <v>0.2947678703021371</v>
      </c>
      <c r="AM39" s="50"/>
      <c r="AN39" s="270"/>
      <c r="AO39" s="220"/>
    </row>
    <row r="40" spans="3:41" ht="13.5">
      <c r="C40" s="420" t="s">
        <v>6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U40" s="420" t="s">
        <v>6</v>
      </c>
      <c r="V40" s="11">
        <v>0</v>
      </c>
      <c r="W40" s="11">
        <v>0</v>
      </c>
      <c r="X40" s="11">
        <v>1</v>
      </c>
      <c r="Y40" s="11">
        <v>0</v>
      </c>
      <c r="Z40" s="11">
        <v>0</v>
      </c>
      <c r="AA40" s="11">
        <v>1</v>
      </c>
      <c r="AB40" s="11">
        <v>0</v>
      </c>
      <c r="AC40" s="11">
        <v>0</v>
      </c>
      <c r="AD40" s="11">
        <v>0</v>
      </c>
      <c r="AE40" s="11">
        <v>0</v>
      </c>
      <c r="AF40" s="11">
        <v>0</v>
      </c>
      <c r="AG40" s="11">
        <v>0</v>
      </c>
      <c r="AH40" s="11">
        <v>0</v>
      </c>
      <c r="AI40" s="11">
        <v>0</v>
      </c>
      <c r="AJ40" s="272">
        <f t="shared" si="0"/>
        <v>2</v>
      </c>
      <c r="AK40" s="300">
        <v>0.14738393515106854</v>
      </c>
      <c r="AM40" s="50"/>
      <c r="AN40" s="270"/>
      <c r="AO40" s="220"/>
    </row>
    <row r="41" spans="3:41" ht="13.5">
      <c r="C41" s="420" t="s">
        <v>105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1</v>
      </c>
      <c r="R41" s="11">
        <v>0</v>
      </c>
      <c r="U41" s="420" t="s">
        <v>105</v>
      </c>
      <c r="V41" s="11">
        <v>0</v>
      </c>
      <c r="W41" s="11">
        <v>0</v>
      </c>
      <c r="X41" s="11">
        <v>0</v>
      </c>
      <c r="Y41" s="11">
        <v>0</v>
      </c>
      <c r="Z41" s="11">
        <v>2</v>
      </c>
      <c r="AA41" s="11">
        <v>0</v>
      </c>
      <c r="AB41" s="11">
        <v>1</v>
      </c>
      <c r="AC41" s="11">
        <v>1</v>
      </c>
      <c r="AD41" s="11">
        <v>1</v>
      </c>
      <c r="AE41" s="11">
        <v>1</v>
      </c>
      <c r="AF41" s="11">
        <v>0</v>
      </c>
      <c r="AG41" s="11">
        <v>0</v>
      </c>
      <c r="AH41" s="11">
        <v>1</v>
      </c>
      <c r="AI41" s="11">
        <v>2</v>
      </c>
      <c r="AJ41" s="272">
        <f t="shared" si="0"/>
        <v>10</v>
      </c>
      <c r="AK41" s="300">
        <v>0.7369196757553427</v>
      </c>
      <c r="AM41" s="50"/>
      <c r="AN41" s="270"/>
      <c r="AO41" s="220"/>
    </row>
    <row r="42" spans="3:41" ht="13.5">
      <c r="C42" s="422" t="s">
        <v>106</v>
      </c>
      <c r="D42" s="7">
        <v>0</v>
      </c>
      <c r="E42" s="7">
        <v>0</v>
      </c>
      <c r="F42" s="7">
        <v>0</v>
      </c>
      <c r="G42" s="7">
        <v>0</v>
      </c>
      <c r="H42" s="7">
        <v>1</v>
      </c>
      <c r="I42" s="7">
        <v>0</v>
      </c>
      <c r="J42" s="7">
        <v>4</v>
      </c>
      <c r="K42" s="7">
        <v>10</v>
      </c>
      <c r="L42" s="7">
        <v>2</v>
      </c>
      <c r="M42" s="7">
        <v>6</v>
      </c>
      <c r="N42" s="7">
        <v>4</v>
      </c>
      <c r="O42" s="7">
        <v>3</v>
      </c>
      <c r="P42" s="7">
        <v>2</v>
      </c>
      <c r="Q42" s="7">
        <v>1</v>
      </c>
      <c r="R42" s="7">
        <v>4</v>
      </c>
      <c r="U42" s="422" t="s">
        <v>106</v>
      </c>
      <c r="V42" s="7">
        <v>6</v>
      </c>
      <c r="W42" s="7">
        <v>0</v>
      </c>
      <c r="X42" s="7">
        <v>2</v>
      </c>
      <c r="Y42" s="7">
        <v>2</v>
      </c>
      <c r="Z42" s="7">
        <v>4</v>
      </c>
      <c r="AA42" s="7">
        <v>6</v>
      </c>
      <c r="AB42" s="7">
        <v>7</v>
      </c>
      <c r="AC42" s="7">
        <v>4</v>
      </c>
      <c r="AD42" s="7">
        <v>6</v>
      </c>
      <c r="AE42" s="60">
        <v>8</v>
      </c>
      <c r="AF42" s="60">
        <v>5</v>
      </c>
      <c r="AG42" s="60">
        <v>10</v>
      </c>
      <c r="AH42" s="60">
        <v>8</v>
      </c>
      <c r="AI42" s="60">
        <v>18</v>
      </c>
      <c r="AJ42" s="259">
        <f t="shared" si="0"/>
        <v>123</v>
      </c>
      <c r="AK42" s="299">
        <v>9.064112011790716</v>
      </c>
      <c r="AM42" s="50"/>
      <c r="AN42" s="270"/>
      <c r="AO42" s="220"/>
    </row>
    <row r="43" spans="3:41" ht="13.5">
      <c r="C43" s="422" t="s">
        <v>107</v>
      </c>
      <c r="D43" s="7">
        <v>0</v>
      </c>
      <c r="E43" s="7">
        <v>0</v>
      </c>
      <c r="F43" s="7">
        <v>2</v>
      </c>
      <c r="G43" s="7">
        <v>1</v>
      </c>
      <c r="H43" s="7">
        <v>5</v>
      </c>
      <c r="I43" s="7">
        <v>4</v>
      </c>
      <c r="J43" s="7">
        <v>7</v>
      </c>
      <c r="K43" s="7">
        <v>14</v>
      </c>
      <c r="L43" s="7">
        <v>10</v>
      </c>
      <c r="M43" s="7">
        <v>9</v>
      </c>
      <c r="N43" s="7">
        <v>16</v>
      </c>
      <c r="O43" s="7">
        <v>21</v>
      </c>
      <c r="P43" s="7">
        <v>11</v>
      </c>
      <c r="Q43" s="7">
        <v>15</v>
      </c>
      <c r="R43" s="7">
        <v>12</v>
      </c>
      <c r="U43" s="422" t="s">
        <v>107</v>
      </c>
      <c r="V43" s="7">
        <v>9</v>
      </c>
      <c r="W43" s="7">
        <v>11</v>
      </c>
      <c r="X43" s="7">
        <v>14</v>
      </c>
      <c r="Y43" s="7">
        <v>8</v>
      </c>
      <c r="Z43" s="7">
        <v>12</v>
      </c>
      <c r="AA43" s="7">
        <v>11</v>
      </c>
      <c r="AB43" s="7">
        <v>13</v>
      </c>
      <c r="AC43" s="7">
        <v>10</v>
      </c>
      <c r="AD43" s="7">
        <v>12</v>
      </c>
      <c r="AE43" s="60">
        <v>12</v>
      </c>
      <c r="AF43" s="60">
        <v>19</v>
      </c>
      <c r="AG43" s="60">
        <v>17</v>
      </c>
      <c r="AH43" s="60">
        <v>14</v>
      </c>
      <c r="AI43" s="60">
        <v>18</v>
      </c>
      <c r="AJ43" s="259">
        <f t="shared" si="0"/>
        <v>307</v>
      </c>
      <c r="AK43" s="299">
        <v>22.62343404568902</v>
      </c>
      <c r="AM43" s="50"/>
      <c r="AN43" s="270"/>
      <c r="AO43" s="220"/>
    </row>
    <row r="44" spans="3:41" ht="13.5">
      <c r="C44" s="420" t="s">
        <v>108</v>
      </c>
      <c r="D44" s="11">
        <v>0</v>
      </c>
      <c r="E44" s="11">
        <v>0</v>
      </c>
      <c r="F44" s="11">
        <v>2</v>
      </c>
      <c r="G44" s="11">
        <v>1</v>
      </c>
      <c r="H44" s="11">
        <v>3</v>
      </c>
      <c r="I44" s="11">
        <v>3</v>
      </c>
      <c r="J44" s="11">
        <v>4</v>
      </c>
      <c r="K44" s="11">
        <v>10</v>
      </c>
      <c r="L44" s="11">
        <v>13</v>
      </c>
      <c r="M44" s="11">
        <v>10</v>
      </c>
      <c r="N44" s="11">
        <v>16</v>
      </c>
      <c r="O44" s="11">
        <v>23</v>
      </c>
      <c r="P44" s="11">
        <v>17</v>
      </c>
      <c r="Q44" s="11">
        <v>24</v>
      </c>
      <c r="R44" s="11">
        <v>9</v>
      </c>
      <c r="U44" s="420" t="s">
        <v>108</v>
      </c>
      <c r="V44" s="11">
        <v>19</v>
      </c>
      <c r="W44" s="11">
        <v>18</v>
      </c>
      <c r="X44" s="11">
        <v>8</v>
      </c>
      <c r="Y44" s="11">
        <v>14</v>
      </c>
      <c r="Z44" s="11">
        <v>18</v>
      </c>
      <c r="AA44" s="11">
        <v>13</v>
      </c>
      <c r="AB44" s="11">
        <v>21</v>
      </c>
      <c r="AC44" s="11">
        <v>18</v>
      </c>
      <c r="AD44" s="11">
        <v>13</v>
      </c>
      <c r="AE44" s="11">
        <v>17</v>
      </c>
      <c r="AF44" s="11">
        <v>8</v>
      </c>
      <c r="AG44" s="11">
        <v>14</v>
      </c>
      <c r="AH44" s="11">
        <v>12</v>
      </c>
      <c r="AI44" s="11">
        <v>22</v>
      </c>
      <c r="AJ44" s="272">
        <f t="shared" si="0"/>
        <v>350</v>
      </c>
      <c r="AK44" s="300">
        <v>25.79218865143699</v>
      </c>
      <c r="AM44" s="50"/>
      <c r="AN44" s="270"/>
      <c r="AO44" s="220"/>
    </row>
    <row r="45" spans="3:41" ht="13.5">
      <c r="C45" s="420" t="s">
        <v>109</v>
      </c>
      <c r="D45" s="11">
        <v>0</v>
      </c>
      <c r="E45" s="11">
        <v>0</v>
      </c>
      <c r="F45" s="11">
        <v>2</v>
      </c>
      <c r="G45" s="11">
        <v>0</v>
      </c>
      <c r="H45" s="11">
        <v>2</v>
      </c>
      <c r="I45" s="11">
        <v>2</v>
      </c>
      <c r="J45" s="11">
        <v>4</v>
      </c>
      <c r="K45" s="11">
        <v>6</v>
      </c>
      <c r="L45" s="11">
        <v>6</v>
      </c>
      <c r="M45" s="11">
        <v>6</v>
      </c>
      <c r="N45" s="11">
        <v>7</v>
      </c>
      <c r="O45" s="11">
        <v>11</v>
      </c>
      <c r="P45" s="11">
        <v>11</v>
      </c>
      <c r="Q45" s="11">
        <v>10</v>
      </c>
      <c r="R45" s="11">
        <v>7</v>
      </c>
      <c r="U45" s="420" t="s">
        <v>109</v>
      </c>
      <c r="V45" s="11">
        <v>12</v>
      </c>
      <c r="W45" s="11">
        <v>15</v>
      </c>
      <c r="X45" s="11">
        <v>15</v>
      </c>
      <c r="Y45" s="11">
        <v>12</v>
      </c>
      <c r="Z45" s="11">
        <v>11</v>
      </c>
      <c r="AA45" s="11">
        <v>11</v>
      </c>
      <c r="AB45" s="11">
        <v>11</v>
      </c>
      <c r="AC45" s="11">
        <v>15</v>
      </c>
      <c r="AD45" s="11">
        <v>11</v>
      </c>
      <c r="AE45" s="11">
        <v>18</v>
      </c>
      <c r="AF45" s="11">
        <v>13</v>
      </c>
      <c r="AG45" s="11">
        <v>8</v>
      </c>
      <c r="AH45" s="11">
        <v>8</v>
      </c>
      <c r="AI45" s="11">
        <v>13</v>
      </c>
      <c r="AJ45" s="272">
        <f t="shared" si="0"/>
        <v>247</v>
      </c>
      <c r="AK45" s="300">
        <v>18.201915991156962</v>
      </c>
      <c r="AM45" s="50"/>
      <c r="AN45" s="270"/>
      <c r="AO45" s="220"/>
    </row>
    <row r="46" spans="3:41" ht="13.5">
      <c r="C46" s="59" t="s">
        <v>110</v>
      </c>
      <c r="D46" s="7">
        <v>0</v>
      </c>
      <c r="E46" s="7">
        <v>0</v>
      </c>
      <c r="F46" s="7">
        <v>3</v>
      </c>
      <c r="G46" s="7">
        <v>2</v>
      </c>
      <c r="H46" s="7">
        <v>6</v>
      </c>
      <c r="I46" s="7">
        <v>0</v>
      </c>
      <c r="J46" s="7">
        <v>4</v>
      </c>
      <c r="K46" s="7">
        <v>4</v>
      </c>
      <c r="L46" s="7">
        <v>2</v>
      </c>
      <c r="M46" s="7">
        <v>5</v>
      </c>
      <c r="N46" s="7">
        <v>1</v>
      </c>
      <c r="O46" s="7">
        <v>4</v>
      </c>
      <c r="P46" s="7">
        <v>6</v>
      </c>
      <c r="Q46" s="7">
        <v>4</v>
      </c>
      <c r="R46" s="7">
        <v>3</v>
      </c>
      <c r="U46" s="59" t="s">
        <v>110</v>
      </c>
      <c r="V46" s="7">
        <v>5</v>
      </c>
      <c r="W46" s="7">
        <v>6</v>
      </c>
      <c r="X46" s="7">
        <v>4</v>
      </c>
      <c r="Y46" s="7">
        <v>7</v>
      </c>
      <c r="Z46" s="7">
        <v>7</v>
      </c>
      <c r="AA46" s="7">
        <v>8</v>
      </c>
      <c r="AB46" s="7">
        <v>11</v>
      </c>
      <c r="AC46" s="7">
        <v>14</v>
      </c>
      <c r="AD46" s="7">
        <v>10</v>
      </c>
      <c r="AE46" s="60">
        <v>7</v>
      </c>
      <c r="AF46" s="60">
        <v>8</v>
      </c>
      <c r="AG46" s="60">
        <v>10</v>
      </c>
      <c r="AH46" s="60">
        <v>11</v>
      </c>
      <c r="AI46" s="60">
        <v>11</v>
      </c>
      <c r="AJ46" s="259">
        <f t="shared" si="0"/>
        <v>163</v>
      </c>
      <c r="AK46" s="299">
        <v>12.011790714812086</v>
      </c>
      <c r="AM46" s="50"/>
      <c r="AN46" s="270"/>
      <c r="AO46" s="220"/>
    </row>
    <row r="47" spans="3:41" ht="13.5">
      <c r="C47" s="59" t="s">
        <v>111</v>
      </c>
      <c r="D47" s="7">
        <v>0</v>
      </c>
      <c r="E47" s="7">
        <v>0</v>
      </c>
      <c r="F47" s="7">
        <v>0</v>
      </c>
      <c r="G47" s="7">
        <v>0</v>
      </c>
      <c r="H47" s="7">
        <v>3</v>
      </c>
      <c r="I47" s="7">
        <v>0</v>
      </c>
      <c r="J47" s="7">
        <v>3</v>
      </c>
      <c r="K47" s="7">
        <v>1</v>
      </c>
      <c r="L47" s="7">
        <v>0</v>
      </c>
      <c r="M47" s="7">
        <v>0</v>
      </c>
      <c r="N47" s="7">
        <v>1</v>
      </c>
      <c r="O47" s="7">
        <v>2</v>
      </c>
      <c r="P47" s="7">
        <v>2</v>
      </c>
      <c r="Q47" s="7">
        <v>1</v>
      </c>
      <c r="R47" s="7">
        <v>2</v>
      </c>
      <c r="U47" s="59" t="s">
        <v>111</v>
      </c>
      <c r="V47" s="7">
        <v>1</v>
      </c>
      <c r="W47" s="7">
        <v>5</v>
      </c>
      <c r="X47" s="7">
        <v>4</v>
      </c>
      <c r="Y47" s="7">
        <v>4</v>
      </c>
      <c r="Z47" s="7">
        <v>3</v>
      </c>
      <c r="AA47" s="7">
        <v>2</v>
      </c>
      <c r="AB47" s="7">
        <v>2</v>
      </c>
      <c r="AC47" s="7">
        <v>7</v>
      </c>
      <c r="AD47" s="7">
        <v>5</v>
      </c>
      <c r="AE47" s="60">
        <v>1</v>
      </c>
      <c r="AF47" s="60">
        <v>2</v>
      </c>
      <c r="AG47" s="60">
        <v>4</v>
      </c>
      <c r="AH47" s="60">
        <v>3</v>
      </c>
      <c r="AI47" s="60">
        <v>4</v>
      </c>
      <c r="AJ47" s="259">
        <f t="shared" si="0"/>
        <v>62</v>
      </c>
      <c r="AK47" s="299">
        <v>4.568901989683124</v>
      </c>
      <c r="AM47" s="50"/>
      <c r="AN47" s="270"/>
      <c r="AO47" s="220"/>
    </row>
    <row r="48" spans="3:41" ht="13.5">
      <c r="C48" s="423" t="s">
        <v>112</v>
      </c>
      <c r="D48" s="11">
        <v>0</v>
      </c>
      <c r="E48" s="11">
        <v>0</v>
      </c>
      <c r="F48" s="11">
        <v>1</v>
      </c>
      <c r="G48" s="11">
        <v>0</v>
      </c>
      <c r="H48" s="11">
        <v>0</v>
      </c>
      <c r="I48" s="11">
        <v>1</v>
      </c>
      <c r="J48" s="11">
        <v>0</v>
      </c>
      <c r="K48" s="11">
        <v>0</v>
      </c>
      <c r="L48" s="11">
        <v>0</v>
      </c>
      <c r="M48" s="11">
        <v>0</v>
      </c>
      <c r="N48" s="11">
        <v>1</v>
      </c>
      <c r="O48" s="11">
        <v>0</v>
      </c>
      <c r="P48" s="11">
        <v>0</v>
      </c>
      <c r="Q48" s="11">
        <v>0</v>
      </c>
      <c r="R48" s="11">
        <v>1</v>
      </c>
      <c r="U48" s="423" t="s">
        <v>112</v>
      </c>
      <c r="V48" s="11">
        <v>0</v>
      </c>
      <c r="W48" s="11">
        <v>3</v>
      </c>
      <c r="X48" s="11">
        <v>4</v>
      </c>
      <c r="Y48" s="11">
        <v>1</v>
      </c>
      <c r="Z48" s="11">
        <v>3</v>
      </c>
      <c r="AA48" s="11">
        <v>2</v>
      </c>
      <c r="AB48" s="11">
        <v>7</v>
      </c>
      <c r="AC48" s="11">
        <v>5</v>
      </c>
      <c r="AD48" s="11">
        <v>0</v>
      </c>
      <c r="AE48" s="11">
        <v>4</v>
      </c>
      <c r="AF48" s="11">
        <v>3</v>
      </c>
      <c r="AG48" s="11">
        <v>4</v>
      </c>
      <c r="AH48" s="11">
        <v>5</v>
      </c>
      <c r="AI48" s="11">
        <v>5</v>
      </c>
      <c r="AJ48" s="272">
        <f t="shared" si="0"/>
        <v>50</v>
      </c>
      <c r="AK48" s="300">
        <v>3.6845983787767134</v>
      </c>
      <c r="AM48" s="50"/>
      <c r="AN48" s="270"/>
      <c r="AO48" s="220"/>
    </row>
    <row r="49" spans="3:41" ht="13.5">
      <c r="C49" s="423" t="s">
        <v>113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1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1</v>
      </c>
      <c r="P49" s="11">
        <v>0</v>
      </c>
      <c r="Q49" s="11">
        <v>1</v>
      </c>
      <c r="R49" s="11">
        <v>1</v>
      </c>
      <c r="U49" s="423" t="s">
        <v>113</v>
      </c>
      <c r="V49" s="11">
        <v>1</v>
      </c>
      <c r="W49" s="11">
        <v>0</v>
      </c>
      <c r="X49" s="11">
        <v>1</v>
      </c>
      <c r="Y49" s="11">
        <v>0</v>
      </c>
      <c r="Z49" s="11">
        <v>1</v>
      </c>
      <c r="AA49" s="11">
        <v>3</v>
      </c>
      <c r="AB49" s="11">
        <v>1</v>
      </c>
      <c r="AC49" s="11">
        <v>1</v>
      </c>
      <c r="AD49" s="11">
        <v>2</v>
      </c>
      <c r="AE49" s="11">
        <v>3</v>
      </c>
      <c r="AF49" s="11">
        <v>0</v>
      </c>
      <c r="AG49" s="11">
        <v>2</v>
      </c>
      <c r="AH49" s="11">
        <v>2</v>
      </c>
      <c r="AI49" s="11">
        <v>2</v>
      </c>
      <c r="AJ49" s="272">
        <f t="shared" si="0"/>
        <v>23</v>
      </c>
      <c r="AK49" s="300">
        <v>1.694915254237288</v>
      </c>
      <c r="AM49" s="50"/>
      <c r="AN49" s="270"/>
      <c r="AO49" s="220"/>
    </row>
    <row r="50" spans="3:41" ht="13.5">
      <c r="C50" s="59" t="s">
        <v>140</v>
      </c>
      <c r="D50" s="7">
        <v>0</v>
      </c>
      <c r="E50" s="7">
        <v>0</v>
      </c>
      <c r="F50" s="7">
        <v>0</v>
      </c>
      <c r="G50" s="7">
        <v>0</v>
      </c>
      <c r="H50" s="7">
        <v>1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U50" s="59" t="s">
        <v>140</v>
      </c>
      <c r="V50" s="7">
        <v>0</v>
      </c>
      <c r="W50" s="7">
        <v>1</v>
      </c>
      <c r="X50" s="7">
        <v>1</v>
      </c>
      <c r="Y50" s="7">
        <v>0</v>
      </c>
      <c r="Z50" s="7">
        <v>1</v>
      </c>
      <c r="AA50" s="7">
        <v>3</v>
      </c>
      <c r="AB50" s="7">
        <v>2</v>
      </c>
      <c r="AC50" s="7">
        <v>0</v>
      </c>
      <c r="AD50" s="7">
        <v>0</v>
      </c>
      <c r="AE50" s="60">
        <v>0</v>
      </c>
      <c r="AF50" s="60">
        <v>1</v>
      </c>
      <c r="AG50" s="60">
        <v>1</v>
      </c>
      <c r="AH50" s="60">
        <v>1</v>
      </c>
      <c r="AI50" s="60">
        <v>2</v>
      </c>
      <c r="AJ50" s="259">
        <f t="shared" si="0"/>
        <v>14</v>
      </c>
      <c r="AK50" s="299">
        <v>1.0316875460574797</v>
      </c>
      <c r="AM50" s="50"/>
      <c r="AN50" s="270"/>
      <c r="AO50" s="220"/>
    </row>
    <row r="51" spans="1:41" s="362" customFormat="1" ht="13.5">
      <c r="A51" s="209"/>
      <c r="B51" s="424"/>
      <c r="C51" s="425" t="s">
        <v>263</v>
      </c>
      <c r="D51" s="60" t="s">
        <v>251</v>
      </c>
      <c r="E51" s="60" t="s">
        <v>251</v>
      </c>
      <c r="F51" s="60" t="s">
        <v>251</v>
      </c>
      <c r="G51" s="60" t="s">
        <v>251</v>
      </c>
      <c r="H51" s="60" t="s">
        <v>251</v>
      </c>
      <c r="I51" s="60" t="s">
        <v>251</v>
      </c>
      <c r="J51" s="60" t="s">
        <v>251</v>
      </c>
      <c r="K51" s="60" t="s">
        <v>251</v>
      </c>
      <c r="L51" s="60" t="s">
        <v>251</v>
      </c>
      <c r="M51" s="60" t="s">
        <v>251</v>
      </c>
      <c r="N51" s="60" t="s">
        <v>251</v>
      </c>
      <c r="O51" s="60" t="s">
        <v>251</v>
      </c>
      <c r="P51" s="60" t="s">
        <v>251</v>
      </c>
      <c r="Q51" s="60" t="s">
        <v>251</v>
      </c>
      <c r="R51" s="60" t="s">
        <v>251</v>
      </c>
      <c r="S51" s="209"/>
      <c r="T51" s="424"/>
      <c r="U51" s="425" t="s">
        <v>263</v>
      </c>
      <c r="V51" s="60" t="s">
        <v>251</v>
      </c>
      <c r="W51" s="60" t="s">
        <v>251</v>
      </c>
      <c r="X51" s="60" t="s">
        <v>251</v>
      </c>
      <c r="Y51" s="60" t="s">
        <v>251</v>
      </c>
      <c r="Z51" s="60" t="s">
        <v>251</v>
      </c>
      <c r="AA51" s="60" t="s">
        <v>251</v>
      </c>
      <c r="AB51" s="60" t="s">
        <v>251</v>
      </c>
      <c r="AC51" s="60" t="s">
        <v>251</v>
      </c>
      <c r="AD51" s="60" t="s">
        <v>251</v>
      </c>
      <c r="AE51" s="60" t="s">
        <v>251</v>
      </c>
      <c r="AF51" s="60" t="s">
        <v>251</v>
      </c>
      <c r="AG51" s="60" t="s">
        <v>251</v>
      </c>
      <c r="AH51" s="60">
        <v>1</v>
      </c>
      <c r="AI51" s="60">
        <v>1</v>
      </c>
      <c r="AJ51" s="60">
        <f t="shared" si="0"/>
        <v>2</v>
      </c>
      <c r="AK51" s="60"/>
      <c r="AM51" s="50"/>
      <c r="AN51" s="408"/>
      <c r="AO51" s="426"/>
    </row>
    <row r="52" spans="3:41" ht="13.5">
      <c r="C52" s="65" t="s">
        <v>266</v>
      </c>
      <c r="D52" s="11" t="s">
        <v>251</v>
      </c>
      <c r="E52" s="11" t="s">
        <v>251</v>
      </c>
      <c r="F52" s="11" t="s">
        <v>251</v>
      </c>
      <c r="G52" s="11" t="s">
        <v>251</v>
      </c>
      <c r="H52" s="11" t="s">
        <v>251</v>
      </c>
      <c r="I52" s="11" t="s">
        <v>251</v>
      </c>
      <c r="J52" s="11" t="s">
        <v>251</v>
      </c>
      <c r="K52" s="11" t="s">
        <v>251</v>
      </c>
      <c r="L52" s="11" t="s">
        <v>251</v>
      </c>
      <c r="M52" s="11" t="s">
        <v>251</v>
      </c>
      <c r="N52" s="11" t="s">
        <v>251</v>
      </c>
      <c r="O52" s="11" t="s">
        <v>251</v>
      </c>
      <c r="P52" s="11" t="s">
        <v>251</v>
      </c>
      <c r="Q52" s="11" t="s">
        <v>251</v>
      </c>
      <c r="R52" s="11" t="s">
        <v>251</v>
      </c>
      <c r="U52" s="65" t="s">
        <v>266</v>
      </c>
      <c r="V52" s="11" t="s">
        <v>251</v>
      </c>
      <c r="W52" s="11" t="s">
        <v>251</v>
      </c>
      <c r="X52" s="11" t="s">
        <v>251</v>
      </c>
      <c r="Y52" s="11" t="s">
        <v>251</v>
      </c>
      <c r="Z52" s="11" t="s">
        <v>251</v>
      </c>
      <c r="AA52" s="11" t="s">
        <v>251</v>
      </c>
      <c r="AB52" s="11" t="s">
        <v>251</v>
      </c>
      <c r="AC52" s="11" t="s">
        <v>251</v>
      </c>
      <c r="AD52" s="11" t="s">
        <v>251</v>
      </c>
      <c r="AE52" s="11" t="s">
        <v>251</v>
      </c>
      <c r="AF52" s="11" t="s">
        <v>251</v>
      </c>
      <c r="AG52" s="11" t="s">
        <v>251</v>
      </c>
      <c r="AH52" s="11">
        <v>0</v>
      </c>
      <c r="AI52" s="11">
        <v>0</v>
      </c>
      <c r="AJ52" s="272">
        <f t="shared" si="0"/>
        <v>0</v>
      </c>
      <c r="AK52" s="272"/>
      <c r="AM52" s="50"/>
      <c r="AN52" s="270"/>
      <c r="AO52" s="220"/>
    </row>
    <row r="53" spans="3:41" ht="13.5">
      <c r="C53" s="65" t="s">
        <v>296</v>
      </c>
      <c r="D53" s="11" t="s">
        <v>251</v>
      </c>
      <c r="E53" s="11" t="s">
        <v>251</v>
      </c>
      <c r="F53" s="11" t="s">
        <v>251</v>
      </c>
      <c r="G53" s="11" t="s">
        <v>251</v>
      </c>
      <c r="H53" s="11" t="s">
        <v>251</v>
      </c>
      <c r="I53" s="11" t="s">
        <v>251</v>
      </c>
      <c r="J53" s="11" t="s">
        <v>251</v>
      </c>
      <c r="K53" s="11" t="s">
        <v>251</v>
      </c>
      <c r="L53" s="11" t="s">
        <v>251</v>
      </c>
      <c r="M53" s="11" t="s">
        <v>251</v>
      </c>
      <c r="N53" s="11" t="s">
        <v>251</v>
      </c>
      <c r="O53" s="11" t="s">
        <v>251</v>
      </c>
      <c r="P53" s="11" t="s">
        <v>251</v>
      </c>
      <c r="Q53" s="11" t="s">
        <v>251</v>
      </c>
      <c r="R53" s="11" t="s">
        <v>251</v>
      </c>
      <c r="U53" s="65" t="s">
        <v>296</v>
      </c>
      <c r="V53" s="11" t="s">
        <v>251</v>
      </c>
      <c r="W53" s="11" t="s">
        <v>251</v>
      </c>
      <c r="X53" s="11" t="s">
        <v>251</v>
      </c>
      <c r="Y53" s="11" t="s">
        <v>251</v>
      </c>
      <c r="Z53" s="11" t="s">
        <v>251</v>
      </c>
      <c r="AA53" s="11" t="s">
        <v>251</v>
      </c>
      <c r="AB53" s="11" t="s">
        <v>251</v>
      </c>
      <c r="AC53" s="11" t="s">
        <v>251</v>
      </c>
      <c r="AD53" s="11" t="s">
        <v>251</v>
      </c>
      <c r="AE53" s="11" t="s">
        <v>251</v>
      </c>
      <c r="AF53" s="11" t="s">
        <v>251</v>
      </c>
      <c r="AG53" s="11" t="s">
        <v>251</v>
      </c>
      <c r="AH53" s="11">
        <v>0</v>
      </c>
      <c r="AI53" s="11">
        <v>0</v>
      </c>
      <c r="AJ53" s="272">
        <f t="shared" si="0"/>
        <v>0</v>
      </c>
      <c r="AK53" s="272"/>
      <c r="AM53" s="50"/>
      <c r="AN53" s="270"/>
      <c r="AO53" s="220"/>
    </row>
    <row r="54" spans="1:41" s="362" customFormat="1" ht="13.5">
      <c r="A54" s="209"/>
      <c r="B54" s="209"/>
      <c r="C54" s="425" t="s">
        <v>268</v>
      </c>
      <c r="D54" s="60" t="s">
        <v>251</v>
      </c>
      <c r="E54" s="60" t="s">
        <v>251</v>
      </c>
      <c r="F54" s="60" t="s">
        <v>251</v>
      </c>
      <c r="G54" s="60" t="s">
        <v>251</v>
      </c>
      <c r="H54" s="60" t="s">
        <v>251</v>
      </c>
      <c r="I54" s="60" t="s">
        <v>251</v>
      </c>
      <c r="J54" s="60" t="s">
        <v>251</v>
      </c>
      <c r="K54" s="60" t="s">
        <v>251</v>
      </c>
      <c r="L54" s="60" t="s">
        <v>251</v>
      </c>
      <c r="M54" s="60" t="s">
        <v>251</v>
      </c>
      <c r="N54" s="60" t="s">
        <v>251</v>
      </c>
      <c r="O54" s="60" t="s">
        <v>251</v>
      </c>
      <c r="P54" s="60" t="s">
        <v>251</v>
      </c>
      <c r="Q54" s="60" t="s">
        <v>251</v>
      </c>
      <c r="R54" s="60" t="s">
        <v>251</v>
      </c>
      <c r="S54" s="209"/>
      <c r="T54" s="209"/>
      <c r="U54" s="425" t="s">
        <v>268</v>
      </c>
      <c r="V54" s="60" t="s">
        <v>251</v>
      </c>
      <c r="W54" s="60" t="s">
        <v>251</v>
      </c>
      <c r="X54" s="60" t="s">
        <v>251</v>
      </c>
      <c r="Y54" s="60" t="s">
        <v>251</v>
      </c>
      <c r="Z54" s="60" t="s">
        <v>251</v>
      </c>
      <c r="AA54" s="60" t="s">
        <v>251</v>
      </c>
      <c r="AB54" s="60" t="s">
        <v>251</v>
      </c>
      <c r="AC54" s="60" t="s">
        <v>251</v>
      </c>
      <c r="AD54" s="60" t="s">
        <v>251</v>
      </c>
      <c r="AE54" s="60" t="s">
        <v>251</v>
      </c>
      <c r="AF54" s="60" t="s">
        <v>251</v>
      </c>
      <c r="AG54" s="60" t="s">
        <v>251</v>
      </c>
      <c r="AH54" s="60">
        <v>0</v>
      </c>
      <c r="AI54" s="60">
        <v>1</v>
      </c>
      <c r="AJ54" s="60">
        <f t="shared" si="0"/>
        <v>1</v>
      </c>
      <c r="AK54" s="60"/>
      <c r="AM54" s="50"/>
      <c r="AN54" s="408"/>
      <c r="AO54" s="426"/>
    </row>
    <row r="55" spans="2:41" ht="13.5">
      <c r="B55" s="6"/>
      <c r="C55" s="427" t="s">
        <v>1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1</v>
      </c>
      <c r="O55" s="16">
        <v>0</v>
      </c>
      <c r="P55" s="16">
        <v>0</v>
      </c>
      <c r="Q55" s="16">
        <v>0</v>
      </c>
      <c r="R55" s="16">
        <v>0</v>
      </c>
      <c r="T55" s="6"/>
      <c r="U55" s="427" t="s">
        <v>1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1</v>
      </c>
      <c r="AD55" s="16">
        <v>0</v>
      </c>
      <c r="AE55" s="69">
        <v>0</v>
      </c>
      <c r="AF55" s="69">
        <v>0</v>
      </c>
      <c r="AG55" s="69">
        <v>0</v>
      </c>
      <c r="AH55" s="69">
        <v>0</v>
      </c>
      <c r="AI55" s="69">
        <v>0</v>
      </c>
      <c r="AJ55" s="260">
        <f t="shared" si="0"/>
        <v>2</v>
      </c>
      <c r="AK55" s="301">
        <v>0.14738393515106854</v>
      </c>
      <c r="AM55" s="50"/>
      <c r="AN55" s="270"/>
      <c r="AO55" s="220"/>
    </row>
    <row r="56" spans="2:41" ht="13.5">
      <c r="B56" s="8"/>
      <c r="C56" s="37" t="s">
        <v>16</v>
      </c>
      <c r="D56" s="45">
        <v>0</v>
      </c>
      <c r="E56" s="45">
        <v>0</v>
      </c>
      <c r="F56" s="45">
        <v>10</v>
      </c>
      <c r="G56" s="45">
        <v>4</v>
      </c>
      <c r="H56" s="45">
        <v>21</v>
      </c>
      <c r="I56" s="45">
        <v>11</v>
      </c>
      <c r="J56" s="45">
        <v>26</v>
      </c>
      <c r="K56" s="45">
        <v>45</v>
      </c>
      <c r="L56" s="45">
        <v>33</v>
      </c>
      <c r="M56" s="45">
        <v>37</v>
      </c>
      <c r="N56" s="45">
        <v>47</v>
      </c>
      <c r="O56" s="45">
        <v>65</v>
      </c>
      <c r="P56" s="45">
        <v>49</v>
      </c>
      <c r="Q56" s="45">
        <v>58</v>
      </c>
      <c r="R56" s="45">
        <v>39</v>
      </c>
      <c r="T56" s="8"/>
      <c r="U56" s="37" t="s">
        <v>16</v>
      </c>
      <c r="V56" s="45">
        <v>53</v>
      </c>
      <c r="W56" s="45">
        <v>59</v>
      </c>
      <c r="X56" s="45">
        <v>55</v>
      </c>
      <c r="Y56" s="45">
        <v>48</v>
      </c>
      <c r="Z56" s="45">
        <v>62</v>
      </c>
      <c r="AA56" s="45">
        <v>60</v>
      </c>
      <c r="AB56" s="45">
        <v>76</v>
      </c>
      <c r="AC56" s="45">
        <v>76</v>
      </c>
      <c r="AD56" s="45">
        <v>60</v>
      </c>
      <c r="AE56" s="45">
        <v>71</v>
      </c>
      <c r="AF56" s="258">
        <v>59</v>
      </c>
      <c r="AG56" s="258">
        <f>SUM(AG39:AG55)</f>
        <v>71</v>
      </c>
      <c r="AH56" s="258">
        <f>SUM(AH39:AH50)</f>
        <v>65</v>
      </c>
      <c r="AI56" s="258">
        <f>SUM(AI39:AI50)</f>
        <v>97</v>
      </c>
      <c r="AJ56" s="258">
        <f t="shared" si="0"/>
        <v>1357</v>
      </c>
      <c r="AK56" s="305">
        <v>100</v>
      </c>
      <c r="AL56" s="50"/>
      <c r="AM56" s="50"/>
      <c r="AN56" s="270"/>
      <c r="AO56" s="220"/>
    </row>
    <row r="57" spans="2:41" ht="13.5">
      <c r="B57" s="2" t="s">
        <v>4</v>
      </c>
      <c r="C57" s="59" t="s">
        <v>7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1</v>
      </c>
      <c r="M57" s="17">
        <v>1</v>
      </c>
      <c r="N57" s="17">
        <v>2</v>
      </c>
      <c r="O57" s="17">
        <v>2</v>
      </c>
      <c r="P57" s="17">
        <v>0</v>
      </c>
      <c r="Q57" s="17">
        <v>0</v>
      </c>
      <c r="R57" s="17">
        <v>0</v>
      </c>
      <c r="T57" s="2" t="s">
        <v>4</v>
      </c>
      <c r="U57" s="59" t="s">
        <v>7</v>
      </c>
      <c r="V57" s="17">
        <v>0</v>
      </c>
      <c r="W57" s="17">
        <v>0</v>
      </c>
      <c r="X57" s="17">
        <v>1</v>
      </c>
      <c r="Y57" s="17">
        <v>0</v>
      </c>
      <c r="Z57" s="17">
        <v>0</v>
      </c>
      <c r="AA57" s="17">
        <v>0</v>
      </c>
      <c r="AB57" s="17">
        <v>0</v>
      </c>
      <c r="AC57" s="17">
        <v>0</v>
      </c>
      <c r="AD57" s="17">
        <v>0</v>
      </c>
      <c r="AE57" s="70">
        <v>0</v>
      </c>
      <c r="AF57" s="60">
        <v>1</v>
      </c>
      <c r="AG57" s="60">
        <v>0</v>
      </c>
      <c r="AH57" s="60">
        <v>0</v>
      </c>
      <c r="AI57" s="60">
        <v>0</v>
      </c>
      <c r="AJ57" s="259">
        <f t="shared" si="0"/>
        <v>8</v>
      </c>
      <c r="AK57" s="299">
        <v>0.574300071787509</v>
      </c>
      <c r="AM57" s="50"/>
      <c r="AN57" s="270"/>
      <c r="AO57" s="220"/>
    </row>
    <row r="58" spans="3:41" ht="13.5">
      <c r="C58" s="420" t="s">
        <v>6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U58" s="420" t="s">
        <v>6</v>
      </c>
      <c r="V58" s="11">
        <v>0</v>
      </c>
      <c r="W58" s="11">
        <v>0</v>
      </c>
      <c r="X58" s="11">
        <v>0</v>
      </c>
      <c r="Y58" s="11">
        <v>0</v>
      </c>
      <c r="Z58" s="11">
        <v>0</v>
      </c>
      <c r="AA58" s="11">
        <v>0</v>
      </c>
      <c r="AB58" s="11">
        <v>0</v>
      </c>
      <c r="AC58" s="11">
        <v>0</v>
      </c>
      <c r="AD58" s="11">
        <v>0</v>
      </c>
      <c r="AE58" s="11">
        <v>0</v>
      </c>
      <c r="AF58" s="11">
        <v>0</v>
      </c>
      <c r="AG58" s="11">
        <v>0</v>
      </c>
      <c r="AH58" s="11">
        <v>0</v>
      </c>
      <c r="AI58" s="11">
        <v>0</v>
      </c>
      <c r="AJ58" s="272">
        <f t="shared" si="0"/>
        <v>0</v>
      </c>
      <c r="AK58" s="300">
        <v>0</v>
      </c>
      <c r="AM58" s="50"/>
      <c r="AN58" s="270"/>
      <c r="AO58" s="220"/>
    </row>
    <row r="59" spans="3:41" ht="13.5">
      <c r="C59" s="420" t="s">
        <v>105</v>
      </c>
      <c r="D59" s="11">
        <v>0</v>
      </c>
      <c r="E59" s="11">
        <v>0</v>
      </c>
      <c r="F59" s="11">
        <v>0</v>
      </c>
      <c r="G59" s="11">
        <v>0</v>
      </c>
      <c r="H59" s="11">
        <v>1</v>
      </c>
      <c r="I59" s="11">
        <v>3</v>
      </c>
      <c r="J59" s="11">
        <v>21</v>
      </c>
      <c r="K59" s="11">
        <v>33</v>
      </c>
      <c r="L59" s="11">
        <v>9</v>
      </c>
      <c r="M59" s="11">
        <v>4</v>
      </c>
      <c r="N59" s="11">
        <v>3</v>
      </c>
      <c r="O59" s="11">
        <v>4</v>
      </c>
      <c r="P59" s="11">
        <v>0</v>
      </c>
      <c r="Q59" s="11">
        <v>1</v>
      </c>
      <c r="R59" s="11">
        <v>0</v>
      </c>
      <c r="U59" s="420" t="s">
        <v>105</v>
      </c>
      <c r="V59" s="11">
        <v>0</v>
      </c>
      <c r="W59" s="11">
        <v>1</v>
      </c>
      <c r="X59" s="11">
        <v>1</v>
      </c>
      <c r="Y59" s="11">
        <v>0</v>
      </c>
      <c r="Z59" s="11">
        <v>3</v>
      </c>
      <c r="AA59" s="11">
        <v>0</v>
      </c>
      <c r="AB59" s="11">
        <v>0</v>
      </c>
      <c r="AC59" s="11">
        <v>0</v>
      </c>
      <c r="AD59" s="11">
        <v>1</v>
      </c>
      <c r="AE59" s="11">
        <v>0</v>
      </c>
      <c r="AF59" s="11">
        <v>2</v>
      </c>
      <c r="AG59" s="11">
        <v>0</v>
      </c>
      <c r="AH59" s="11">
        <v>0</v>
      </c>
      <c r="AI59" s="11">
        <v>0</v>
      </c>
      <c r="AJ59" s="272">
        <f t="shared" si="0"/>
        <v>87</v>
      </c>
      <c r="AK59" s="300">
        <v>6.24551328068916</v>
      </c>
      <c r="AM59" s="50"/>
      <c r="AN59" s="270"/>
      <c r="AO59" s="220"/>
    </row>
    <row r="60" spans="3:41" ht="13.5">
      <c r="C60" s="422" t="s">
        <v>106</v>
      </c>
      <c r="D60" s="7">
        <v>0</v>
      </c>
      <c r="E60" s="7">
        <v>0</v>
      </c>
      <c r="F60" s="7">
        <v>0</v>
      </c>
      <c r="G60" s="7">
        <v>0</v>
      </c>
      <c r="H60" s="7">
        <v>3</v>
      </c>
      <c r="I60" s="7">
        <v>5</v>
      </c>
      <c r="J60" s="7">
        <v>64</v>
      </c>
      <c r="K60" s="7">
        <v>150</v>
      </c>
      <c r="L60" s="7">
        <v>65</v>
      </c>
      <c r="M60" s="7">
        <v>39</v>
      </c>
      <c r="N60" s="7">
        <v>26</v>
      </c>
      <c r="O60" s="7">
        <v>20</v>
      </c>
      <c r="P60" s="7">
        <v>21</v>
      </c>
      <c r="Q60" s="7">
        <v>14</v>
      </c>
      <c r="R60" s="7">
        <v>9</v>
      </c>
      <c r="U60" s="422" t="s">
        <v>106</v>
      </c>
      <c r="V60" s="7">
        <v>7</v>
      </c>
      <c r="W60" s="7">
        <v>6</v>
      </c>
      <c r="X60" s="7">
        <v>9</v>
      </c>
      <c r="Y60" s="7">
        <v>4</v>
      </c>
      <c r="Z60" s="7">
        <v>3</v>
      </c>
      <c r="AA60" s="7">
        <v>5</v>
      </c>
      <c r="AB60" s="7">
        <v>7</v>
      </c>
      <c r="AC60" s="7">
        <v>4</v>
      </c>
      <c r="AD60" s="7">
        <v>6</v>
      </c>
      <c r="AE60" s="60">
        <v>0</v>
      </c>
      <c r="AF60" s="60">
        <v>2</v>
      </c>
      <c r="AG60" s="60">
        <v>2</v>
      </c>
      <c r="AH60" s="60">
        <v>0</v>
      </c>
      <c r="AI60" s="60">
        <v>3</v>
      </c>
      <c r="AJ60" s="259">
        <f t="shared" si="0"/>
        <v>474</v>
      </c>
      <c r="AK60" s="299">
        <v>34.02727925340991</v>
      </c>
      <c r="AM60" s="50"/>
      <c r="AN60" s="270"/>
      <c r="AO60" s="220"/>
    </row>
    <row r="61" spans="3:41" ht="13.5">
      <c r="C61" s="422" t="s">
        <v>107</v>
      </c>
      <c r="D61" s="7">
        <v>0</v>
      </c>
      <c r="E61" s="7">
        <v>0</v>
      </c>
      <c r="F61" s="7">
        <v>0</v>
      </c>
      <c r="G61" s="7">
        <v>0</v>
      </c>
      <c r="H61" s="7">
        <v>1</v>
      </c>
      <c r="I61" s="7">
        <v>7</v>
      </c>
      <c r="J61" s="7">
        <v>11</v>
      </c>
      <c r="K61" s="7">
        <v>76</v>
      </c>
      <c r="L61" s="7">
        <v>32</v>
      </c>
      <c r="M61" s="7">
        <v>37</v>
      </c>
      <c r="N61" s="7">
        <v>21</v>
      </c>
      <c r="O61" s="7">
        <v>23</v>
      </c>
      <c r="P61" s="7">
        <v>30</v>
      </c>
      <c r="Q61" s="7">
        <v>23</v>
      </c>
      <c r="R61" s="7">
        <v>28</v>
      </c>
      <c r="U61" s="422" t="s">
        <v>107</v>
      </c>
      <c r="V61" s="7">
        <v>17</v>
      </c>
      <c r="W61" s="7">
        <v>7</v>
      </c>
      <c r="X61" s="7">
        <v>9</v>
      </c>
      <c r="Y61" s="7">
        <v>13</v>
      </c>
      <c r="Z61" s="7">
        <v>10</v>
      </c>
      <c r="AA61" s="7">
        <v>9</v>
      </c>
      <c r="AB61" s="7">
        <v>10</v>
      </c>
      <c r="AC61" s="7">
        <v>10</v>
      </c>
      <c r="AD61" s="7">
        <v>5</v>
      </c>
      <c r="AE61" s="60">
        <v>4</v>
      </c>
      <c r="AF61" s="60">
        <v>4</v>
      </c>
      <c r="AG61" s="60">
        <v>7</v>
      </c>
      <c r="AH61" s="60">
        <v>7</v>
      </c>
      <c r="AI61" s="60">
        <v>0</v>
      </c>
      <c r="AJ61" s="259">
        <f t="shared" si="0"/>
        <v>401</v>
      </c>
      <c r="AK61" s="299">
        <v>28.786791098348885</v>
      </c>
      <c r="AM61" s="50"/>
      <c r="AN61" s="270"/>
      <c r="AO61" s="220"/>
    </row>
    <row r="62" spans="3:41" ht="13.5">
      <c r="C62" s="420" t="s">
        <v>108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2</v>
      </c>
      <c r="J62" s="11">
        <v>7</v>
      </c>
      <c r="K62" s="11">
        <v>7</v>
      </c>
      <c r="L62" s="11">
        <v>10</v>
      </c>
      <c r="M62" s="11">
        <v>8</v>
      </c>
      <c r="N62" s="11">
        <v>9</v>
      </c>
      <c r="O62" s="11">
        <v>22</v>
      </c>
      <c r="P62" s="11">
        <v>19</v>
      </c>
      <c r="Q62" s="11">
        <v>20</v>
      </c>
      <c r="R62" s="11">
        <v>15</v>
      </c>
      <c r="U62" s="420" t="s">
        <v>108</v>
      </c>
      <c r="V62" s="11">
        <v>11</v>
      </c>
      <c r="W62" s="11">
        <v>11</v>
      </c>
      <c r="X62" s="11">
        <v>8</v>
      </c>
      <c r="Y62" s="11">
        <v>10</v>
      </c>
      <c r="Z62" s="11">
        <v>9</v>
      </c>
      <c r="AA62" s="11">
        <v>7</v>
      </c>
      <c r="AB62" s="11">
        <v>13</v>
      </c>
      <c r="AC62" s="11">
        <v>9</v>
      </c>
      <c r="AD62" s="11">
        <v>10</v>
      </c>
      <c r="AE62" s="11">
        <v>9</v>
      </c>
      <c r="AF62" s="11">
        <v>7</v>
      </c>
      <c r="AG62" s="11">
        <v>5</v>
      </c>
      <c r="AH62" s="11">
        <v>4</v>
      </c>
      <c r="AI62" s="11">
        <v>4</v>
      </c>
      <c r="AJ62" s="272">
        <f t="shared" si="0"/>
        <v>236</v>
      </c>
      <c r="AK62" s="300">
        <v>16.941852117731514</v>
      </c>
      <c r="AM62" s="50"/>
      <c r="AN62" s="270"/>
      <c r="AO62" s="220"/>
    </row>
    <row r="63" spans="3:41" ht="13.5">
      <c r="C63" s="420" t="s">
        <v>109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1</v>
      </c>
      <c r="K63" s="11">
        <v>3</v>
      </c>
      <c r="L63" s="11">
        <v>2</v>
      </c>
      <c r="M63" s="11">
        <v>4</v>
      </c>
      <c r="N63" s="11">
        <v>2</v>
      </c>
      <c r="O63" s="11">
        <v>8</v>
      </c>
      <c r="P63" s="11">
        <v>7</v>
      </c>
      <c r="Q63" s="11">
        <v>6</v>
      </c>
      <c r="R63" s="11">
        <v>10</v>
      </c>
      <c r="U63" s="420" t="s">
        <v>109</v>
      </c>
      <c r="V63" s="11">
        <v>5</v>
      </c>
      <c r="W63" s="11">
        <v>6</v>
      </c>
      <c r="X63" s="11">
        <v>8</v>
      </c>
      <c r="Y63" s="11">
        <v>4</v>
      </c>
      <c r="Z63" s="11">
        <v>8</v>
      </c>
      <c r="AA63" s="11">
        <v>5</v>
      </c>
      <c r="AB63" s="11">
        <v>3</v>
      </c>
      <c r="AC63" s="11">
        <v>4</v>
      </c>
      <c r="AD63" s="11">
        <v>3</v>
      </c>
      <c r="AE63" s="11">
        <v>4</v>
      </c>
      <c r="AF63" s="11">
        <v>1</v>
      </c>
      <c r="AG63" s="11">
        <v>3</v>
      </c>
      <c r="AH63" s="11">
        <v>2</v>
      </c>
      <c r="AI63" s="11">
        <v>1</v>
      </c>
      <c r="AJ63" s="272">
        <f t="shared" si="0"/>
        <v>100</v>
      </c>
      <c r="AK63" s="300">
        <v>7.178750897343862</v>
      </c>
      <c r="AM63" s="50"/>
      <c r="AN63" s="270"/>
      <c r="AO63" s="220"/>
    </row>
    <row r="64" spans="3:41" ht="13.5">
      <c r="C64" s="59" t="s">
        <v>110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1</v>
      </c>
      <c r="L64" s="7">
        <v>0</v>
      </c>
      <c r="M64" s="7">
        <v>2</v>
      </c>
      <c r="N64" s="7">
        <v>1</v>
      </c>
      <c r="O64" s="7">
        <v>2</v>
      </c>
      <c r="P64" s="7">
        <v>3</v>
      </c>
      <c r="Q64" s="7">
        <v>1</v>
      </c>
      <c r="R64" s="7">
        <v>4</v>
      </c>
      <c r="U64" s="59" t="s">
        <v>110</v>
      </c>
      <c r="V64" s="7">
        <v>0</v>
      </c>
      <c r="W64" s="7">
        <v>2</v>
      </c>
      <c r="X64" s="7">
        <v>0</v>
      </c>
      <c r="Y64" s="7">
        <v>2</v>
      </c>
      <c r="Z64" s="7">
        <v>4</v>
      </c>
      <c r="AA64" s="7">
        <v>1</v>
      </c>
      <c r="AB64" s="7">
        <v>3</v>
      </c>
      <c r="AC64" s="7">
        <v>8</v>
      </c>
      <c r="AD64" s="7">
        <v>3</v>
      </c>
      <c r="AE64" s="60">
        <v>0</v>
      </c>
      <c r="AF64" s="60">
        <v>0</v>
      </c>
      <c r="AG64" s="60">
        <v>0</v>
      </c>
      <c r="AH64" s="60">
        <v>1</v>
      </c>
      <c r="AI64" s="60">
        <v>2</v>
      </c>
      <c r="AJ64" s="259">
        <f t="shared" si="0"/>
        <v>40</v>
      </c>
      <c r="AK64" s="299">
        <v>2.8715003589375447</v>
      </c>
      <c r="AM64" s="50"/>
      <c r="AN64" s="270"/>
      <c r="AO64" s="220"/>
    </row>
    <row r="65" spans="3:41" ht="13.5">
      <c r="C65" s="59" t="s">
        <v>111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1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1</v>
      </c>
      <c r="U65" s="59" t="s">
        <v>111</v>
      </c>
      <c r="V65" s="7">
        <v>1</v>
      </c>
      <c r="W65" s="7">
        <v>3</v>
      </c>
      <c r="X65" s="7">
        <v>2</v>
      </c>
      <c r="Y65" s="7">
        <v>1</v>
      </c>
      <c r="Z65" s="7">
        <v>1</v>
      </c>
      <c r="AA65" s="7">
        <v>3</v>
      </c>
      <c r="AB65" s="7">
        <v>1</v>
      </c>
      <c r="AC65" s="7">
        <v>1</v>
      </c>
      <c r="AD65" s="7">
        <v>3</v>
      </c>
      <c r="AE65" s="60">
        <v>0</v>
      </c>
      <c r="AF65" s="60">
        <v>2</v>
      </c>
      <c r="AG65" s="60">
        <v>1</v>
      </c>
      <c r="AH65" s="60">
        <v>1</v>
      </c>
      <c r="AI65" s="60">
        <v>2</v>
      </c>
      <c r="AJ65" s="259">
        <f t="shared" si="0"/>
        <v>24</v>
      </c>
      <c r="AK65" s="299">
        <v>1.7229002153625268</v>
      </c>
      <c r="AM65" s="50"/>
      <c r="AN65" s="270"/>
      <c r="AO65" s="220"/>
    </row>
    <row r="66" spans="3:41" ht="13.5">
      <c r="C66" s="423" t="s">
        <v>112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U66" s="423" t="s">
        <v>112</v>
      </c>
      <c r="V66" s="11">
        <v>0</v>
      </c>
      <c r="W66" s="11">
        <v>0</v>
      </c>
      <c r="X66" s="11">
        <v>0</v>
      </c>
      <c r="Y66" s="11">
        <v>1</v>
      </c>
      <c r="Z66" s="11">
        <v>0</v>
      </c>
      <c r="AA66" s="11">
        <v>1</v>
      </c>
      <c r="AB66" s="11">
        <v>3</v>
      </c>
      <c r="AC66" s="11">
        <v>1</v>
      </c>
      <c r="AD66" s="11">
        <v>1</v>
      </c>
      <c r="AE66" s="11">
        <v>0</v>
      </c>
      <c r="AF66" s="11">
        <v>0</v>
      </c>
      <c r="AG66" s="11">
        <v>1</v>
      </c>
      <c r="AH66" s="11">
        <v>0</v>
      </c>
      <c r="AI66" s="11">
        <v>0</v>
      </c>
      <c r="AJ66" s="272">
        <f t="shared" si="0"/>
        <v>8</v>
      </c>
      <c r="AK66" s="300">
        <v>0.574300071787509</v>
      </c>
      <c r="AM66" s="50"/>
      <c r="AN66" s="270"/>
      <c r="AO66" s="220"/>
    </row>
    <row r="67" spans="3:41" ht="13.5">
      <c r="C67" s="423" t="s">
        <v>113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1</v>
      </c>
      <c r="R67" s="11">
        <v>0</v>
      </c>
      <c r="U67" s="423" t="s">
        <v>113</v>
      </c>
      <c r="V67" s="11">
        <v>0</v>
      </c>
      <c r="W67" s="11">
        <v>0</v>
      </c>
      <c r="X67" s="11">
        <v>0</v>
      </c>
      <c r="Y67" s="11">
        <v>0</v>
      </c>
      <c r="Z67" s="11">
        <v>0</v>
      </c>
      <c r="AA67" s="11">
        <v>0</v>
      </c>
      <c r="AB67" s="11">
        <v>0</v>
      </c>
      <c r="AC67" s="11">
        <v>0</v>
      </c>
      <c r="AD67" s="11">
        <v>1</v>
      </c>
      <c r="AE67" s="11">
        <v>1</v>
      </c>
      <c r="AF67" s="11">
        <v>0</v>
      </c>
      <c r="AG67" s="11">
        <v>1</v>
      </c>
      <c r="AH67" s="11">
        <v>1</v>
      </c>
      <c r="AI67" s="11">
        <v>0</v>
      </c>
      <c r="AJ67" s="272">
        <f t="shared" si="0"/>
        <v>5</v>
      </c>
      <c r="AK67" s="300">
        <v>0.3589375448671931</v>
      </c>
      <c r="AM67" s="50"/>
      <c r="AN67" s="270"/>
      <c r="AO67" s="220"/>
    </row>
    <row r="68" spans="3:41" ht="13.5">
      <c r="C68" s="59" t="s">
        <v>140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U68" s="59" t="s">
        <v>140</v>
      </c>
      <c r="V68" s="7">
        <v>0</v>
      </c>
      <c r="W68" s="7">
        <v>1</v>
      </c>
      <c r="X68" s="7">
        <v>0</v>
      </c>
      <c r="Y68" s="7">
        <v>0</v>
      </c>
      <c r="Z68" s="7">
        <v>0</v>
      </c>
      <c r="AA68" s="7">
        <v>0</v>
      </c>
      <c r="AB68" s="7">
        <v>0</v>
      </c>
      <c r="AC68" s="7">
        <v>0</v>
      </c>
      <c r="AD68" s="7">
        <v>0</v>
      </c>
      <c r="AE68" s="60">
        <v>0</v>
      </c>
      <c r="AF68" s="60">
        <v>0</v>
      </c>
      <c r="AG68" s="60">
        <v>0</v>
      </c>
      <c r="AH68" s="60">
        <v>1</v>
      </c>
      <c r="AI68" s="60">
        <v>1</v>
      </c>
      <c r="AJ68" s="259">
        <f aca="true" t="shared" si="1" ref="AJ68:AJ73">SUM(D68:R68,V68:AI68)</f>
        <v>3</v>
      </c>
      <c r="AK68" s="299">
        <v>0.21536252692031585</v>
      </c>
      <c r="AM68" s="50"/>
      <c r="AN68" s="270"/>
      <c r="AO68" s="220"/>
    </row>
    <row r="69" spans="1:41" s="362" customFormat="1" ht="13.5">
      <c r="A69" s="209"/>
      <c r="B69" s="424"/>
      <c r="C69" s="425" t="s">
        <v>263</v>
      </c>
      <c r="D69" s="60" t="s">
        <v>251</v>
      </c>
      <c r="E69" s="60" t="s">
        <v>251</v>
      </c>
      <c r="F69" s="60" t="s">
        <v>251</v>
      </c>
      <c r="G69" s="60" t="s">
        <v>251</v>
      </c>
      <c r="H69" s="60" t="s">
        <v>251</v>
      </c>
      <c r="I69" s="60" t="s">
        <v>251</v>
      </c>
      <c r="J69" s="60" t="s">
        <v>251</v>
      </c>
      <c r="K69" s="60" t="s">
        <v>251</v>
      </c>
      <c r="L69" s="60" t="s">
        <v>251</v>
      </c>
      <c r="M69" s="60" t="s">
        <v>251</v>
      </c>
      <c r="N69" s="60" t="s">
        <v>251</v>
      </c>
      <c r="O69" s="60" t="s">
        <v>251</v>
      </c>
      <c r="P69" s="60" t="s">
        <v>251</v>
      </c>
      <c r="Q69" s="60" t="s">
        <v>251</v>
      </c>
      <c r="R69" s="60" t="s">
        <v>251</v>
      </c>
      <c r="S69" s="209"/>
      <c r="T69" s="424"/>
      <c r="U69" s="425" t="s">
        <v>263</v>
      </c>
      <c r="V69" s="60" t="s">
        <v>251</v>
      </c>
      <c r="W69" s="60" t="s">
        <v>251</v>
      </c>
      <c r="X69" s="60" t="s">
        <v>251</v>
      </c>
      <c r="Y69" s="60" t="s">
        <v>251</v>
      </c>
      <c r="Z69" s="60" t="s">
        <v>251</v>
      </c>
      <c r="AA69" s="60" t="s">
        <v>251</v>
      </c>
      <c r="AB69" s="60" t="s">
        <v>251</v>
      </c>
      <c r="AC69" s="60" t="s">
        <v>251</v>
      </c>
      <c r="AD69" s="60" t="s">
        <v>251</v>
      </c>
      <c r="AE69" s="60" t="s">
        <v>251</v>
      </c>
      <c r="AF69" s="60" t="s">
        <v>251</v>
      </c>
      <c r="AG69" s="60" t="s">
        <v>251</v>
      </c>
      <c r="AH69" s="60">
        <v>0</v>
      </c>
      <c r="AI69" s="60">
        <v>1</v>
      </c>
      <c r="AJ69" s="60">
        <f t="shared" si="1"/>
        <v>1</v>
      </c>
      <c r="AK69" s="60"/>
      <c r="AM69" s="50"/>
      <c r="AN69" s="408"/>
      <c r="AO69" s="426"/>
    </row>
    <row r="70" spans="3:41" ht="13.5">
      <c r="C70" s="65" t="s">
        <v>266</v>
      </c>
      <c r="D70" s="11" t="s">
        <v>251</v>
      </c>
      <c r="E70" s="11" t="s">
        <v>251</v>
      </c>
      <c r="F70" s="11" t="s">
        <v>251</v>
      </c>
      <c r="G70" s="11" t="s">
        <v>251</v>
      </c>
      <c r="H70" s="11" t="s">
        <v>251</v>
      </c>
      <c r="I70" s="11" t="s">
        <v>251</v>
      </c>
      <c r="J70" s="11" t="s">
        <v>251</v>
      </c>
      <c r="K70" s="11" t="s">
        <v>251</v>
      </c>
      <c r="L70" s="11" t="s">
        <v>251</v>
      </c>
      <c r="M70" s="11" t="s">
        <v>251</v>
      </c>
      <c r="N70" s="11" t="s">
        <v>251</v>
      </c>
      <c r="O70" s="11" t="s">
        <v>251</v>
      </c>
      <c r="P70" s="11" t="s">
        <v>251</v>
      </c>
      <c r="Q70" s="11" t="s">
        <v>251</v>
      </c>
      <c r="R70" s="11" t="s">
        <v>251</v>
      </c>
      <c r="U70" s="65" t="s">
        <v>266</v>
      </c>
      <c r="V70" s="11" t="s">
        <v>251</v>
      </c>
      <c r="W70" s="11" t="s">
        <v>251</v>
      </c>
      <c r="X70" s="11" t="s">
        <v>251</v>
      </c>
      <c r="Y70" s="11" t="s">
        <v>251</v>
      </c>
      <c r="Z70" s="11" t="s">
        <v>251</v>
      </c>
      <c r="AA70" s="11" t="s">
        <v>251</v>
      </c>
      <c r="AB70" s="11" t="s">
        <v>251</v>
      </c>
      <c r="AC70" s="11" t="s">
        <v>251</v>
      </c>
      <c r="AD70" s="11" t="s">
        <v>251</v>
      </c>
      <c r="AE70" s="11" t="s">
        <v>251</v>
      </c>
      <c r="AF70" s="11" t="s">
        <v>251</v>
      </c>
      <c r="AG70" s="11" t="s">
        <v>251</v>
      </c>
      <c r="AH70" s="11">
        <v>1</v>
      </c>
      <c r="AI70" s="11">
        <v>0</v>
      </c>
      <c r="AJ70" s="272">
        <f t="shared" si="1"/>
        <v>1</v>
      </c>
      <c r="AK70" s="272"/>
      <c r="AM70" s="50"/>
      <c r="AN70" s="270"/>
      <c r="AO70" s="220"/>
    </row>
    <row r="71" spans="3:41" ht="13.5">
      <c r="C71" s="65" t="s">
        <v>296</v>
      </c>
      <c r="D71" s="11" t="s">
        <v>251</v>
      </c>
      <c r="E71" s="11" t="s">
        <v>251</v>
      </c>
      <c r="F71" s="11" t="s">
        <v>251</v>
      </c>
      <c r="G71" s="11" t="s">
        <v>251</v>
      </c>
      <c r="H71" s="11" t="s">
        <v>251</v>
      </c>
      <c r="I71" s="11" t="s">
        <v>251</v>
      </c>
      <c r="J71" s="11" t="s">
        <v>251</v>
      </c>
      <c r="K71" s="11" t="s">
        <v>251</v>
      </c>
      <c r="L71" s="11" t="s">
        <v>251</v>
      </c>
      <c r="M71" s="11" t="s">
        <v>251</v>
      </c>
      <c r="N71" s="11" t="s">
        <v>251</v>
      </c>
      <c r="O71" s="11" t="s">
        <v>251</v>
      </c>
      <c r="P71" s="11" t="s">
        <v>251</v>
      </c>
      <c r="Q71" s="11" t="s">
        <v>251</v>
      </c>
      <c r="R71" s="11" t="s">
        <v>251</v>
      </c>
      <c r="U71" s="65" t="s">
        <v>296</v>
      </c>
      <c r="V71" s="11" t="s">
        <v>251</v>
      </c>
      <c r="W71" s="11" t="s">
        <v>251</v>
      </c>
      <c r="X71" s="11" t="s">
        <v>251</v>
      </c>
      <c r="Y71" s="11" t="s">
        <v>251</v>
      </c>
      <c r="Z71" s="11" t="s">
        <v>251</v>
      </c>
      <c r="AA71" s="11" t="s">
        <v>251</v>
      </c>
      <c r="AB71" s="11" t="s">
        <v>251</v>
      </c>
      <c r="AC71" s="11" t="s">
        <v>251</v>
      </c>
      <c r="AD71" s="11" t="s">
        <v>251</v>
      </c>
      <c r="AE71" s="11" t="s">
        <v>251</v>
      </c>
      <c r="AF71" s="11" t="s">
        <v>251</v>
      </c>
      <c r="AG71" s="11" t="s">
        <v>251</v>
      </c>
      <c r="AH71" s="11">
        <v>0</v>
      </c>
      <c r="AI71" s="11">
        <v>0</v>
      </c>
      <c r="AJ71" s="272">
        <f t="shared" si="1"/>
        <v>0</v>
      </c>
      <c r="AK71" s="272"/>
      <c r="AM71" s="50"/>
      <c r="AN71" s="270"/>
      <c r="AO71" s="220"/>
    </row>
    <row r="72" spans="1:41" s="362" customFormat="1" ht="13.5">
      <c r="A72" s="209"/>
      <c r="B72" s="209"/>
      <c r="C72" s="425" t="s">
        <v>268</v>
      </c>
      <c r="D72" s="60" t="s">
        <v>251</v>
      </c>
      <c r="E72" s="60" t="s">
        <v>251</v>
      </c>
      <c r="F72" s="60" t="s">
        <v>251</v>
      </c>
      <c r="G72" s="60" t="s">
        <v>251</v>
      </c>
      <c r="H72" s="60" t="s">
        <v>251</v>
      </c>
      <c r="I72" s="60" t="s">
        <v>251</v>
      </c>
      <c r="J72" s="60" t="s">
        <v>251</v>
      </c>
      <c r="K72" s="60" t="s">
        <v>251</v>
      </c>
      <c r="L72" s="60" t="s">
        <v>251</v>
      </c>
      <c r="M72" s="60" t="s">
        <v>251</v>
      </c>
      <c r="N72" s="60" t="s">
        <v>251</v>
      </c>
      <c r="O72" s="60" t="s">
        <v>251</v>
      </c>
      <c r="P72" s="60" t="s">
        <v>251</v>
      </c>
      <c r="Q72" s="60" t="s">
        <v>251</v>
      </c>
      <c r="R72" s="60" t="s">
        <v>251</v>
      </c>
      <c r="S72" s="209"/>
      <c r="T72" s="209"/>
      <c r="U72" s="425" t="s">
        <v>268</v>
      </c>
      <c r="V72" s="60" t="s">
        <v>251</v>
      </c>
      <c r="W72" s="60" t="s">
        <v>251</v>
      </c>
      <c r="X72" s="60" t="s">
        <v>251</v>
      </c>
      <c r="Y72" s="60" t="s">
        <v>251</v>
      </c>
      <c r="Z72" s="60" t="s">
        <v>251</v>
      </c>
      <c r="AA72" s="60" t="s">
        <v>251</v>
      </c>
      <c r="AB72" s="60" t="s">
        <v>251</v>
      </c>
      <c r="AC72" s="60" t="s">
        <v>251</v>
      </c>
      <c r="AD72" s="60" t="s">
        <v>251</v>
      </c>
      <c r="AE72" s="60" t="s">
        <v>251</v>
      </c>
      <c r="AF72" s="60" t="s">
        <v>251</v>
      </c>
      <c r="AG72" s="60" t="s">
        <v>251</v>
      </c>
      <c r="AH72" s="60">
        <v>0</v>
      </c>
      <c r="AI72" s="60">
        <v>0</v>
      </c>
      <c r="AJ72" s="60">
        <f t="shared" si="1"/>
        <v>0</v>
      </c>
      <c r="AK72" s="60"/>
      <c r="AM72" s="50"/>
      <c r="AN72" s="408"/>
      <c r="AO72" s="426"/>
    </row>
    <row r="73" spans="2:41" ht="13.5">
      <c r="B73" s="6"/>
      <c r="C73" s="427" t="s">
        <v>1</v>
      </c>
      <c r="D73" s="16">
        <v>0</v>
      </c>
      <c r="E73" s="16">
        <v>0</v>
      </c>
      <c r="F73" s="16">
        <v>0</v>
      </c>
      <c r="G73" s="16">
        <v>0</v>
      </c>
      <c r="H73" s="16">
        <v>1</v>
      </c>
      <c r="I73" s="16">
        <v>1</v>
      </c>
      <c r="J73" s="16">
        <v>1</v>
      </c>
      <c r="K73" s="16">
        <v>3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1</v>
      </c>
      <c r="R73" s="16">
        <v>0</v>
      </c>
      <c r="T73" s="6"/>
      <c r="U73" s="427" t="s">
        <v>1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69">
        <v>0</v>
      </c>
      <c r="AF73" s="69">
        <v>0</v>
      </c>
      <c r="AG73" s="69">
        <v>0</v>
      </c>
      <c r="AH73" s="69">
        <v>0</v>
      </c>
      <c r="AI73" s="69">
        <v>0</v>
      </c>
      <c r="AJ73" s="260">
        <f t="shared" si="1"/>
        <v>7</v>
      </c>
      <c r="AK73" s="301">
        <v>0.5025125628140703</v>
      </c>
      <c r="AM73" s="50"/>
      <c r="AN73" s="270"/>
      <c r="AO73" s="220"/>
    </row>
    <row r="74" spans="1:41" ht="14.25" thickBot="1">
      <c r="A74" s="9"/>
      <c r="B74" s="9"/>
      <c r="C74" s="13" t="s">
        <v>16</v>
      </c>
      <c r="D74" s="39">
        <v>0</v>
      </c>
      <c r="E74" s="39">
        <v>0</v>
      </c>
      <c r="F74" s="39">
        <v>0</v>
      </c>
      <c r="G74" s="39">
        <v>0</v>
      </c>
      <c r="H74" s="39">
        <v>6</v>
      </c>
      <c r="I74" s="39">
        <v>18</v>
      </c>
      <c r="J74" s="39">
        <v>105</v>
      </c>
      <c r="K74" s="39">
        <v>273</v>
      </c>
      <c r="L74" s="39">
        <v>120</v>
      </c>
      <c r="M74" s="39">
        <v>95</v>
      </c>
      <c r="N74" s="39">
        <v>64</v>
      </c>
      <c r="O74" s="39">
        <v>81</v>
      </c>
      <c r="P74" s="39">
        <v>80</v>
      </c>
      <c r="Q74" s="39">
        <v>67</v>
      </c>
      <c r="R74" s="39">
        <v>67</v>
      </c>
      <c r="S74" s="9"/>
      <c r="T74" s="9"/>
      <c r="U74" s="13" t="s">
        <v>16</v>
      </c>
      <c r="V74" s="39">
        <v>41</v>
      </c>
      <c r="W74" s="39">
        <v>37</v>
      </c>
      <c r="X74" s="39">
        <v>38</v>
      </c>
      <c r="Y74" s="39">
        <v>35</v>
      </c>
      <c r="Z74" s="39">
        <v>38</v>
      </c>
      <c r="AA74" s="39">
        <v>31</v>
      </c>
      <c r="AB74" s="39">
        <v>40</v>
      </c>
      <c r="AC74" s="39">
        <v>37</v>
      </c>
      <c r="AD74" s="39">
        <v>33</v>
      </c>
      <c r="AE74" s="39">
        <v>18</v>
      </c>
      <c r="AF74" s="39">
        <v>19</v>
      </c>
      <c r="AG74" s="39">
        <f>SUM(AG57:AG73)</f>
        <v>20</v>
      </c>
      <c r="AH74" s="39">
        <f>SUM(AH57:AH68)</f>
        <v>17</v>
      </c>
      <c r="AI74" s="39">
        <f>SUM(AI57:AI68)</f>
        <v>13</v>
      </c>
      <c r="AJ74" s="39">
        <f>SUM(D74:R74,V74:AI74)</f>
        <v>1393</v>
      </c>
      <c r="AK74" s="306">
        <v>100</v>
      </c>
      <c r="AL74" s="50"/>
      <c r="AM74" s="50"/>
      <c r="AN74" s="270"/>
      <c r="AO74" s="220"/>
    </row>
    <row r="76" ht="13.5">
      <c r="AL76" s="50"/>
    </row>
    <row r="91" spans="1:37" ht="13.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</row>
    <row r="92" spans="1:37" ht="13.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</row>
    <row r="93" spans="1:37" ht="13.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</row>
    <row r="94" spans="1:37" ht="13.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</row>
    <row r="95" spans="1:37" ht="13.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</row>
    <row r="96" spans="1:37" ht="13.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</row>
    <row r="97" spans="1:37" ht="13.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</row>
    <row r="98" spans="1:37" ht="13.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</row>
    <row r="99" spans="1:37" ht="13.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</row>
    <row r="100" spans="1:37" ht="13.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</row>
    <row r="101" spans="1:37" ht="13.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</row>
    <row r="102" spans="1:37" ht="13.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</row>
    <row r="103" spans="1:37" ht="13.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</row>
    <row r="104" spans="1:37" ht="13.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</row>
    <row r="105" spans="1:37" ht="13.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</row>
    <row r="106" spans="1:37" ht="13.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</row>
    <row r="107" spans="1:37" ht="13.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</row>
    <row r="108" spans="1:37" ht="13.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</row>
    <row r="109" spans="1:37" ht="13.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</row>
    <row r="110" spans="1:37" ht="13.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</row>
    <row r="111" spans="1:37" ht="13.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</row>
    <row r="112" spans="1:37" ht="13.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</row>
    <row r="113" spans="1:37" ht="13.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</row>
    <row r="114" spans="1:37" ht="13.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</row>
    <row r="115" spans="1:37" ht="13.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</row>
    <row r="116" spans="1:37" ht="13.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</row>
    <row r="117" spans="1:37" ht="13.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</row>
    <row r="118" spans="1:37" ht="13.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</row>
    <row r="119" spans="1:37" ht="13.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</row>
    <row r="120" spans="1:37" ht="13.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</row>
    <row r="121" spans="1:37" ht="13.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</row>
    <row r="122" spans="1:37" ht="13.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</row>
    <row r="123" spans="1:37" ht="13.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</row>
    <row r="124" spans="1:37" ht="13.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</row>
    <row r="125" spans="1:37" ht="13.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</row>
    <row r="126" spans="1:37" ht="13.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</row>
    <row r="127" spans="1:37" ht="13.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</row>
    <row r="128" spans="1:37" ht="13.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</row>
    <row r="129" spans="1:37" ht="13.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</row>
    <row r="130" spans="1:37" ht="13.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</row>
    <row r="131" spans="1:37" ht="13.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</row>
    <row r="132" spans="1:37" ht="13.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</row>
    <row r="133" spans="1:37" ht="13.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</row>
    <row r="134" spans="1:37" ht="13.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</row>
    <row r="135" spans="1:37" ht="13.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</row>
    <row r="136" spans="1:37" ht="13.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</row>
    <row r="137" spans="1:37" ht="13.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</row>
    <row r="138" spans="1:37" ht="13.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</row>
    <row r="139" spans="1:37" ht="13.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</row>
    <row r="140" spans="1:37" ht="13.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</row>
    <row r="141" spans="1:37" ht="13.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</row>
    <row r="142" spans="1:37" ht="13.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</row>
    <row r="143" spans="1:37" ht="13.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</row>
    <row r="144" spans="1:37" ht="13.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</row>
    <row r="145" spans="1:37" ht="13.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</row>
    <row r="146" spans="1:37" ht="13.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</row>
    <row r="147" spans="1:37" ht="13.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</row>
    <row r="148" spans="1:37" ht="13.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</row>
    <row r="149" spans="1:37" ht="13.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</row>
    <row r="150" spans="1:37" ht="13.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</row>
    <row r="151" spans="1:37" ht="13.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</row>
    <row r="152" spans="1:37" ht="13.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</row>
    <row r="153" spans="1:37" ht="13.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</row>
    <row r="154" spans="1:37" ht="13.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</row>
    <row r="155" spans="1:37" ht="13.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</row>
    <row r="156" spans="1:37" ht="13.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</row>
    <row r="157" spans="1:37" ht="13.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</row>
    <row r="158" spans="1:37" ht="13.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</row>
    <row r="159" spans="1:37" ht="13.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</row>
    <row r="160" spans="1:37" ht="13.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</row>
    <row r="161" spans="1:37" ht="13.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</row>
    <row r="162" spans="1:37" ht="13.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</row>
    <row r="163" spans="1:37" ht="13.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</row>
    <row r="164" spans="1:37" ht="13.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</row>
    <row r="165" spans="1:37" ht="13.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</row>
    <row r="166" spans="1:37" ht="13.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</row>
    <row r="167" spans="1:37" ht="13.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</row>
    <row r="168" spans="1:37" ht="13.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</row>
    <row r="169" spans="1:37" ht="13.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</row>
    <row r="170" spans="1:37" ht="13.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</row>
    <row r="171" spans="1:37" ht="13.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</row>
    <row r="172" spans="1:37" ht="13.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</row>
    <row r="173" spans="1:37" ht="13.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</row>
    <row r="174" spans="1:37" ht="13.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</row>
    <row r="175" spans="1:37" ht="13.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</row>
    <row r="176" spans="1:37" ht="13.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</row>
    <row r="177" spans="1:37" ht="13.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</row>
    <row r="178" spans="1:37" ht="13.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</row>
    <row r="179" spans="1:37" ht="13.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</row>
    <row r="180" spans="1:37" ht="13.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</row>
    <row r="181" spans="1:37" ht="13.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</row>
    <row r="182" spans="1:37" ht="13.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</row>
    <row r="183" spans="1:37" ht="13.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</row>
    <row r="184" spans="1:37" ht="13.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</row>
    <row r="185" spans="1:37" ht="13.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</row>
    <row r="186" spans="1:37" ht="13.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</row>
  </sheetData>
  <sheetProtection/>
  <printOptions/>
  <pageMargins left="0.66" right="0.52" top="0.45" bottom="0.31" header="0.38" footer="0.49"/>
  <pageSetup fitToHeight="1" fitToWidth="1" horizontalDpi="600" verticalDpi="600" orientation="landscape" paperSize="9" scale="58" r:id="rId1"/>
  <colBreaks count="1" manualBreakCount="1">
    <brk id="18" max="57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86"/>
  <sheetViews>
    <sheetView view="pageBreakPreview" zoomScaleSheetLayoutView="100" zoomScalePageLayoutView="0" workbookViewId="0" topLeftCell="A1">
      <pane xSplit="3" ySplit="2" topLeftCell="D3" activePane="bottomRight" state="frozen"/>
      <selection pane="topLeft" activeCell="AF39" sqref="AF39"/>
      <selection pane="topRight" activeCell="AF39" sqref="AF39"/>
      <selection pane="bottomLeft" activeCell="AF39" sqref="AF39"/>
      <selection pane="bottomRight" activeCell="A1" sqref="A1"/>
    </sheetView>
  </sheetViews>
  <sheetFormatPr defaultColWidth="9.00390625" defaultRowHeight="13.5" customHeight="1"/>
  <cols>
    <col min="1" max="1" width="5.375" style="2" customWidth="1"/>
    <col min="2" max="2" width="4.125" style="2" bestFit="1" customWidth="1"/>
    <col min="3" max="3" width="12.125" style="2" customWidth="1"/>
    <col min="4" max="17" width="4.875" style="2" customWidth="1"/>
    <col min="18" max="18" width="5.125" style="2" customWidth="1"/>
    <col min="19" max="19" width="5.375" style="2" customWidth="1"/>
    <col min="20" max="20" width="4.125" style="2" bestFit="1" customWidth="1"/>
    <col min="21" max="21" width="12.125" style="2" customWidth="1"/>
    <col min="22" max="30" width="5.125" style="2" customWidth="1"/>
    <col min="31" max="35" width="5.125" style="209" customWidth="1"/>
    <col min="36" max="36" width="5.125" style="444" customWidth="1"/>
    <col min="37" max="37" width="6.625" style="209" customWidth="1"/>
    <col min="38" max="16384" width="9.00390625" style="3" customWidth="1"/>
  </cols>
  <sheetData>
    <row r="1" spans="1:37" s="48" customFormat="1" ht="24" customHeight="1" thickBot="1">
      <c r="A1" s="15" t="s">
        <v>145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15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207"/>
      <c r="AF1" s="207"/>
      <c r="AG1" s="207"/>
      <c r="AH1" s="207"/>
      <c r="AI1" s="207"/>
      <c r="AJ1" s="431"/>
      <c r="AK1" s="207"/>
    </row>
    <row r="2" spans="1:38" ht="13.5" customHeight="1" thickBot="1">
      <c r="A2" s="4" t="s">
        <v>10</v>
      </c>
      <c r="B2" s="4" t="s">
        <v>15</v>
      </c>
      <c r="C2" s="4" t="s">
        <v>104</v>
      </c>
      <c r="D2" s="4">
        <v>1985</v>
      </c>
      <c r="E2" s="4">
        <v>1986</v>
      </c>
      <c r="F2" s="4">
        <v>1987</v>
      </c>
      <c r="G2" s="4">
        <v>1988</v>
      </c>
      <c r="H2" s="4">
        <v>1989</v>
      </c>
      <c r="I2" s="4">
        <v>1990</v>
      </c>
      <c r="J2" s="4">
        <v>1991</v>
      </c>
      <c r="K2" s="4">
        <v>1992</v>
      </c>
      <c r="L2" s="4">
        <v>1993</v>
      </c>
      <c r="M2" s="4">
        <v>1994</v>
      </c>
      <c r="N2" s="4">
        <v>1995</v>
      </c>
      <c r="O2" s="4">
        <v>1996</v>
      </c>
      <c r="P2" s="4">
        <v>1997</v>
      </c>
      <c r="Q2" s="4">
        <v>1998</v>
      </c>
      <c r="R2" s="4">
        <v>1999</v>
      </c>
      <c r="S2" s="4" t="s">
        <v>10</v>
      </c>
      <c r="T2" s="4" t="s">
        <v>15</v>
      </c>
      <c r="U2" s="4" t="s">
        <v>104</v>
      </c>
      <c r="V2" s="4">
        <v>2000</v>
      </c>
      <c r="W2" s="4">
        <v>2001</v>
      </c>
      <c r="X2" s="4">
        <v>2002</v>
      </c>
      <c r="Y2" s="4">
        <v>2003</v>
      </c>
      <c r="Z2" s="4">
        <v>2004</v>
      </c>
      <c r="AA2" s="4">
        <v>2005</v>
      </c>
      <c r="AB2" s="4">
        <v>2006</v>
      </c>
      <c r="AC2" s="4">
        <v>2007</v>
      </c>
      <c r="AD2" s="4">
        <v>2008</v>
      </c>
      <c r="AE2" s="4">
        <v>2009</v>
      </c>
      <c r="AF2" s="4">
        <v>2010</v>
      </c>
      <c r="AG2" s="4">
        <v>2011</v>
      </c>
      <c r="AH2" s="4">
        <v>2012</v>
      </c>
      <c r="AI2" s="4">
        <v>2013</v>
      </c>
      <c r="AJ2" s="432" t="s">
        <v>16</v>
      </c>
      <c r="AK2" s="5" t="s">
        <v>73</v>
      </c>
      <c r="AL2" s="10"/>
    </row>
    <row r="3" spans="1:41" ht="13.5" customHeight="1">
      <c r="A3" s="2" t="s">
        <v>74</v>
      </c>
      <c r="B3" s="2" t="s">
        <v>17</v>
      </c>
      <c r="C3" s="59" t="s">
        <v>7</v>
      </c>
      <c r="D3" s="46">
        <v>0</v>
      </c>
      <c r="E3" s="46">
        <v>0</v>
      </c>
      <c r="F3" s="46">
        <v>0</v>
      </c>
      <c r="G3" s="46">
        <v>0</v>
      </c>
      <c r="H3" s="46">
        <v>0</v>
      </c>
      <c r="I3" s="46">
        <v>0</v>
      </c>
      <c r="J3" s="46">
        <v>0</v>
      </c>
      <c r="K3" s="46">
        <v>0</v>
      </c>
      <c r="L3" s="46">
        <v>3</v>
      </c>
      <c r="M3" s="46">
        <v>0</v>
      </c>
      <c r="N3" s="46">
        <v>0</v>
      </c>
      <c r="O3" s="46">
        <v>1</v>
      </c>
      <c r="P3" s="46">
        <v>2</v>
      </c>
      <c r="Q3" s="46">
        <v>1</v>
      </c>
      <c r="R3" s="46">
        <v>0</v>
      </c>
      <c r="S3" s="2" t="s">
        <v>74</v>
      </c>
      <c r="T3" s="2" t="s">
        <v>17</v>
      </c>
      <c r="U3" s="59" t="s">
        <v>7</v>
      </c>
      <c r="V3" s="46">
        <v>1</v>
      </c>
      <c r="W3" s="46">
        <v>0</v>
      </c>
      <c r="X3" s="46">
        <v>0</v>
      </c>
      <c r="Y3" s="46">
        <v>1</v>
      </c>
      <c r="Z3" s="46">
        <v>0</v>
      </c>
      <c r="AA3" s="46">
        <v>0</v>
      </c>
      <c r="AB3" s="46">
        <v>0</v>
      </c>
      <c r="AC3" s="46">
        <v>0</v>
      </c>
      <c r="AD3" s="46">
        <v>0</v>
      </c>
      <c r="AE3" s="67">
        <v>0</v>
      </c>
      <c r="AF3" s="67">
        <v>0</v>
      </c>
      <c r="AG3" s="67">
        <v>0</v>
      </c>
      <c r="AH3" s="67">
        <v>0</v>
      </c>
      <c r="AI3" s="67">
        <v>0</v>
      </c>
      <c r="AJ3" s="433">
        <f>SUM(D3:R3,V3:AI3)</f>
        <v>9</v>
      </c>
      <c r="AK3" s="289">
        <v>0.15853443720274793</v>
      </c>
      <c r="AM3" s="50"/>
      <c r="AN3" s="270"/>
      <c r="AO3" s="220"/>
    </row>
    <row r="4" spans="3:41" ht="13.5" customHeight="1">
      <c r="C4" s="420" t="s">
        <v>6</v>
      </c>
      <c r="D4" s="49">
        <v>0</v>
      </c>
      <c r="E4" s="49">
        <v>0</v>
      </c>
      <c r="F4" s="49">
        <v>0</v>
      </c>
      <c r="G4" s="49">
        <v>0</v>
      </c>
      <c r="H4" s="49">
        <v>0</v>
      </c>
      <c r="I4" s="49">
        <v>0</v>
      </c>
      <c r="J4" s="49">
        <v>0</v>
      </c>
      <c r="K4" s="49">
        <v>0</v>
      </c>
      <c r="L4" s="49">
        <v>0</v>
      </c>
      <c r="M4" s="49">
        <v>0</v>
      </c>
      <c r="N4" s="49">
        <v>0</v>
      </c>
      <c r="O4" s="49">
        <v>0</v>
      </c>
      <c r="P4" s="49">
        <v>0</v>
      </c>
      <c r="Q4" s="49">
        <v>0</v>
      </c>
      <c r="R4" s="49">
        <v>0</v>
      </c>
      <c r="U4" s="420" t="s">
        <v>6</v>
      </c>
      <c r="V4" s="49">
        <v>0</v>
      </c>
      <c r="W4" s="49">
        <v>0</v>
      </c>
      <c r="X4" s="49">
        <v>0</v>
      </c>
      <c r="Y4" s="49">
        <v>0</v>
      </c>
      <c r="Z4" s="49">
        <v>0</v>
      </c>
      <c r="AA4" s="49">
        <v>0</v>
      </c>
      <c r="AB4" s="49">
        <v>0</v>
      </c>
      <c r="AC4" s="49">
        <v>0</v>
      </c>
      <c r="AD4" s="49">
        <v>0</v>
      </c>
      <c r="AE4" s="49">
        <v>0</v>
      </c>
      <c r="AF4" s="49">
        <v>0</v>
      </c>
      <c r="AG4" s="49">
        <v>0</v>
      </c>
      <c r="AH4" s="49">
        <v>0</v>
      </c>
      <c r="AI4" s="49">
        <v>0</v>
      </c>
      <c r="AJ4" s="434">
        <f aca="true" t="shared" si="0" ref="AJ4:AJ67">SUM(D4:R4,V4:AI4)</f>
        <v>0</v>
      </c>
      <c r="AK4" s="307">
        <v>0</v>
      </c>
      <c r="AM4" s="50"/>
      <c r="AN4" s="270"/>
      <c r="AO4" s="220"/>
    </row>
    <row r="5" spans="3:41" ht="13.5" customHeight="1">
      <c r="C5" s="420" t="s">
        <v>105</v>
      </c>
      <c r="D5" s="49">
        <v>0</v>
      </c>
      <c r="E5" s="49">
        <v>0</v>
      </c>
      <c r="F5" s="49">
        <v>0</v>
      </c>
      <c r="G5" s="49">
        <v>0</v>
      </c>
      <c r="H5" s="49">
        <v>0</v>
      </c>
      <c r="I5" s="49">
        <v>0</v>
      </c>
      <c r="J5" s="49">
        <v>0</v>
      </c>
      <c r="K5" s="49">
        <v>0</v>
      </c>
      <c r="L5" s="49">
        <v>0</v>
      </c>
      <c r="M5" s="49">
        <v>0</v>
      </c>
      <c r="N5" s="49">
        <v>0</v>
      </c>
      <c r="O5" s="49">
        <v>0</v>
      </c>
      <c r="P5" s="49">
        <v>0</v>
      </c>
      <c r="Q5" s="49">
        <v>0</v>
      </c>
      <c r="R5" s="49">
        <v>0</v>
      </c>
      <c r="U5" s="420" t="s">
        <v>105</v>
      </c>
      <c r="V5" s="49">
        <v>0</v>
      </c>
      <c r="W5" s="49">
        <v>0</v>
      </c>
      <c r="X5" s="49">
        <v>0</v>
      </c>
      <c r="Y5" s="49">
        <v>1</v>
      </c>
      <c r="Z5" s="49">
        <v>0</v>
      </c>
      <c r="AA5" s="49">
        <v>0</v>
      </c>
      <c r="AB5" s="49">
        <v>0</v>
      </c>
      <c r="AC5" s="49">
        <v>0</v>
      </c>
      <c r="AD5" s="49">
        <v>1</v>
      </c>
      <c r="AE5" s="49">
        <v>0</v>
      </c>
      <c r="AF5" s="49">
        <v>1</v>
      </c>
      <c r="AG5" s="49">
        <v>1</v>
      </c>
      <c r="AH5" s="49">
        <v>0</v>
      </c>
      <c r="AI5" s="49">
        <v>1</v>
      </c>
      <c r="AJ5" s="434">
        <f t="shared" si="0"/>
        <v>5</v>
      </c>
      <c r="AK5" s="307">
        <v>0.08807468733485996</v>
      </c>
      <c r="AM5" s="50"/>
      <c r="AN5" s="270"/>
      <c r="AO5" s="220"/>
    </row>
    <row r="6" spans="3:41" ht="13.5" customHeight="1">
      <c r="C6" s="422" t="s">
        <v>106</v>
      </c>
      <c r="D6" s="46">
        <v>0</v>
      </c>
      <c r="E6" s="46">
        <v>0</v>
      </c>
      <c r="F6" s="46">
        <v>0</v>
      </c>
      <c r="G6" s="46">
        <v>1</v>
      </c>
      <c r="H6" s="46">
        <v>1</v>
      </c>
      <c r="I6" s="46">
        <v>0</v>
      </c>
      <c r="J6" s="46">
        <v>1</v>
      </c>
      <c r="K6" s="46">
        <v>0</v>
      </c>
      <c r="L6" s="46">
        <v>1</v>
      </c>
      <c r="M6" s="46">
        <v>0</v>
      </c>
      <c r="N6" s="46">
        <v>2</v>
      </c>
      <c r="O6" s="46">
        <v>2</v>
      </c>
      <c r="P6" s="46">
        <v>4</v>
      </c>
      <c r="Q6" s="46">
        <v>1</v>
      </c>
      <c r="R6" s="46">
        <v>3</v>
      </c>
      <c r="U6" s="422" t="s">
        <v>106</v>
      </c>
      <c r="V6" s="46">
        <v>6</v>
      </c>
      <c r="W6" s="46">
        <v>7</v>
      </c>
      <c r="X6" s="46">
        <v>2</v>
      </c>
      <c r="Y6" s="46">
        <v>6</v>
      </c>
      <c r="Z6" s="46">
        <v>5</v>
      </c>
      <c r="AA6" s="46">
        <v>5</v>
      </c>
      <c r="AB6" s="46">
        <v>3</v>
      </c>
      <c r="AC6" s="46">
        <v>6</v>
      </c>
      <c r="AD6" s="46">
        <v>12</v>
      </c>
      <c r="AE6" s="67">
        <v>6</v>
      </c>
      <c r="AF6" s="67">
        <v>8</v>
      </c>
      <c r="AG6" s="67">
        <v>15</v>
      </c>
      <c r="AH6" s="67">
        <v>12</v>
      </c>
      <c r="AI6" s="67">
        <v>8</v>
      </c>
      <c r="AJ6" s="435">
        <f t="shared" si="0"/>
        <v>117</v>
      </c>
      <c r="AK6" s="289">
        <v>2.0609476836357232</v>
      </c>
      <c r="AM6" s="50"/>
      <c r="AN6" s="270"/>
      <c r="AO6" s="220"/>
    </row>
    <row r="7" spans="3:41" ht="13.5" customHeight="1">
      <c r="C7" s="422" t="s">
        <v>107</v>
      </c>
      <c r="D7" s="46">
        <v>0</v>
      </c>
      <c r="E7" s="46">
        <v>0</v>
      </c>
      <c r="F7" s="46">
        <v>0</v>
      </c>
      <c r="G7" s="46">
        <v>0</v>
      </c>
      <c r="H7" s="46">
        <v>5</v>
      </c>
      <c r="I7" s="46">
        <v>2</v>
      </c>
      <c r="J7" s="46">
        <v>1</v>
      </c>
      <c r="K7" s="46">
        <v>4</v>
      </c>
      <c r="L7" s="46">
        <v>4</v>
      </c>
      <c r="M7" s="46">
        <v>10</v>
      </c>
      <c r="N7" s="46">
        <v>7</v>
      </c>
      <c r="O7" s="46">
        <v>13</v>
      </c>
      <c r="P7" s="46">
        <v>10</v>
      </c>
      <c r="Q7" s="46">
        <v>8</v>
      </c>
      <c r="R7" s="46">
        <v>11</v>
      </c>
      <c r="U7" s="422" t="s">
        <v>107</v>
      </c>
      <c r="V7" s="46">
        <v>14</v>
      </c>
      <c r="W7" s="46">
        <v>20</v>
      </c>
      <c r="X7" s="46">
        <v>15</v>
      </c>
      <c r="Y7" s="46">
        <v>21</v>
      </c>
      <c r="Z7" s="46">
        <v>20</v>
      </c>
      <c r="AA7" s="46">
        <v>29</v>
      </c>
      <c r="AB7" s="46">
        <v>25</v>
      </c>
      <c r="AC7" s="46">
        <v>29</v>
      </c>
      <c r="AD7" s="46">
        <v>27</v>
      </c>
      <c r="AE7" s="67">
        <v>18</v>
      </c>
      <c r="AF7" s="67">
        <v>37</v>
      </c>
      <c r="AG7" s="67">
        <v>31</v>
      </c>
      <c r="AH7" s="67">
        <v>30</v>
      </c>
      <c r="AI7" s="67">
        <v>30</v>
      </c>
      <c r="AJ7" s="435">
        <f t="shared" si="0"/>
        <v>421</v>
      </c>
      <c r="AK7" s="289">
        <v>7.415888673595209</v>
      </c>
      <c r="AM7" s="50"/>
      <c r="AN7" s="270"/>
      <c r="AO7" s="220"/>
    </row>
    <row r="8" spans="3:41" ht="13.5" customHeight="1">
      <c r="C8" s="420" t="s">
        <v>108</v>
      </c>
      <c r="D8" s="49">
        <v>1</v>
      </c>
      <c r="E8" s="49">
        <v>1</v>
      </c>
      <c r="F8" s="49">
        <v>2</v>
      </c>
      <c r="G8" s="49">
        <v>1</v>
      </c>
      <c r="H8" s="49">
        <v>2</v>
      </c>
      <c r="I8" s="49">
        <v>7</v>
      </c>
      <c r="J8" s="49">
        <v>1</v>
      </c>
      <c r="K8" s="49">
        <v>5</v>
      </c>
      <c r="L8" s="49">
        <v>2</v>
      </c>
      <c r="M8" s="49">
        <v>13</v>
      </c>
      <c r="N8" s="49">
        <v>10</v>
      </c>
      <c r="O8" s="49">
        <v>20</v>
      </c>
      <c r="P8" s="49">
        <v>20</v>
      </c>
      <c r="Q8" s="49">
        <v>15</v>
      </c>
      <c r="R8" s="49">
        <v>23</v>
      </c>
      <c r="U8" s="420" t="s">
        <v>108</v>
      </c>
      <c r="V8" s="49">
        <v>30</v>
      </c>
      <c r="W8" s="49">
        <v>35</v>
      </c>
      <c r="X8" s="49">
        <v>26</v>
      </c>
      <c r="Y8" s="49">
        <v>31</v>
      </c>
      <c r="Z8" s="49">
        <v>45</v>
      </c>
      <c r="AA8" s="49">
        <v>45</v>
      </c>
      <c r="AB8" s="49">
        <v>55</v>
      </c>
      <c r="AC8" s="49">
        <v>53</v>
      </c>
      <c r="AD8" s="49">
        <v>47</v>
      </c>
      <c r="AE8" s="49">
        <v>55</v>
      </c>
      <c r="AF8" s="49">
        <v>43</v>
      </c>
      <c r="AG8" s="49">
        <v>45</v>
      </c>
      <c r="AH8" s="49">
        <v>39</v>
      </c>
      <c r="AI8" s="49">
        <v>63</v>
      </c>
      <c r="AJ8" s="434">
        <f t="shared" si="0"/>
        <v>735</v>
      </c>
      <c r="AK8" s="307">
        <v>12.946979038224416</v>
      </c>
      <c r="AM8" s="50"/>
      <c r="AN8" s="270"/>
      <c r="AO8" s="220"/>
    </row>
    <row r="9" spans="3:41" ht="13.5" customHeight="1">
      <c r="C9" s="420" t="s">
        <v>109</v>
      </c>
      <c r="D9" s="49">
        <v>2</v>
      </c>
      <c r="E9" s="49">
        <v>2</v>
      </c>
      <c r="F9" s="49">
        <v>0</v>
      </c>
      <c r="G9" s="49">
        <v>1</v>
      </c>
      <c r="H9" s="49">
        <v>2</v>
      </c>
      <c r="I9" s="49">
        <v>2</v>
      </c>
      <c r="J9" s="49">
        <v>8</v>
      </c>
      <c r="K9" s="49">
        <v>5</v>
      </c>
      <c r="L9" s="49">
        <v>7</v>
      </c>
      <c r="M9" s="49">
        <v>16</v>
      </c>
      <c r="N9" s="49">
        <v>12</v>
      </c>
      <c r="O9" s="49">
        <v>17</v>
      </c>
      <c r="P9" s="49">
        <v>24</v>
      </c>
      <c r="Q9" s="49">
        <v>14</v>
      </c>
      <c r="R9" s="49">
        <v>19</v>
      </c>
      <c r="U9" s="420" t="s">
        <v>109</v>
      </c>
      <c r="V9" s="49">
        <v>24</v>
      </c>
      <c r="W9" s="49">
        <v>31</v>
      </c>
      <c r="X9" s="49">
        <v>31</v>
      </c>
      <c r="Y9" s="49">
        <v>35</v>
      </c>
      <c r="Z9" s="49">
        <v>47</v>
      </c>
      <c r="AA9" s="49">
        <v>51</v>
      </c>
      <c r="AB9" s="49">
        <v>62</v>
      </c>
      <c r="AC9" s="49">
        <v>64</v>
      </c>
      <c r="AD9" s="49">
        <v>63</v>
      </c>
      <c r="AE9" s="49">
        <v>94</v>
      </c>
      <c r="AF9" s="49">
        <v>96</v>
      </c>
      <c r="AG9" s="49">
        <v>91</v>
      </c>
      <c r="AH9" s="49">
        <v>66</v>
      </c>
      <c r="AI9" s="49">
        <v>56</v>
      </c>
      <c r="AJ9" s="434">
        <f t="shared" si="0"/>
        <v>942</v>
      </c>
      <c r="AK9" s="307">
        <v>16.593271093887616</v>
      </c>
      <c r="AM9" s="50"/>
      <c r="AN9" s="270"/>
      <c r="AO9" s="220"/>
    </row>
    <row r="10" spans="3:41" ht="13.5" customHeight="1">
      <c r="C10" s="59" t="s">
        <v>110</v>
      </c>
      <c r="D10" s="46">
        <v>1</v>
      </c>
      <c r="E10" s="46">
        <v>0</v>
      </c>
      <c r="F10" s="46">
        <v>3</v>
      </c>
      <c r="G10" s="46">
        <v>2</v>
      </c>
      <c r="H10" s="46">
        <v>4</v>
      </c>
      <c r="I10" s="46">
        <v>4</v>
      </c>
      <c r="J10" s="46">
        <v>4</v>
      </c>
      <c r="K10" s="46">
        <v>9</v>
      </c>
      <c r="L10" s="46">
        <v>9</v>
      </c>
      <c r="M10" s="46">
        <v>18</v>
      </c>
      <c r="N10" s="46">
        <v>20</v>
      </c>
      <c r="O10" s="46">
        <v>26</v>
      </c>
      <c r="P10" s="46">
        <v>20</v>
      </c>
      <c r="Q10" s="46">
        <v>24</v>
      </c>
      <c r="R10" s="46">
        <v>36</v>
      </c>
      <c r="U10" s="59" t="s">
        <v>110</v>
      </c>
      <c r="V10" s="46">
        <v>26</v>
      </c>
      <c r="W10" s="46">
        <v>27</v>
      </c>
      <c r="X10" s="46">
        <v>34</v>
      </c>
      <c r="Y10" s="46">
        <v>25</v>
      </c>
      <c r="Z10" s="46">
        <v>36</v>
      </c>
      <c r="AA10" s="46">
        <v>37</v>
      </c>
      <c r="AB10" s="46">
        <v>51</v>
      </c>
      <c r="AC10" s="46">
        <v>43</v>
      </c>
      <c r="AD10" s="46">
        <v>50</v>
      </c>
      <c r="AE10" s="67">
        <v>49</v>
      </c>
      <c r="AF10" s="67">
        <v>60</v>
      </c>
      <c r="AG10" s="67">
        <v>64</v>
      </c>
      <c r="AH10" s="67">
        <v>70</v>
      </c>
      <c r="AI10" s="67">
        <v>79</v>
      </c>
      <c r="AJ10" s="435">
        <f t="shared" si="0"/>
        <v>831</v>
      </c>
      <c r="AK10" s="289">
        <v>14.638013035053726</v>
      </c>
      <c r="AM10" s="50"/>
      <c r="AN10" s="270"/>
      <c r="AO10" s="220"/>
    </row>
    <row r="11" spans="3:41" ht="13.5" customHeight="1">
      <c r="C11" s="59" t="s">
        <v>111</v>
      </c>
      <c r="D11" s="46">
        <v>0</v>
      </c>
      <c r="E11" s="46">
        <v>0</v>
      </c>
      <c r="F11" s="46">
        <v>1</v>
      </c>
      <c r="G11" s="46">
        <v>3</v>
      </c>
      <c r="H11" s="46">
        <v>0</v>
      </c>
      <c r="I11" s="46">
        <v>1</v>
      </c>
      <c r="J11" s="46">
        <v>6</v>
      </c>
      <c r="K11" s="46">
        <v>3</v>
      </c>
      <c r="L11" s="46">
        <v>8</v>
      </c>
      <c r="M11" s="46">
        <v>12</v>
      </c>
      <c r="N11" s="46">
        <v>30</v>
      </c>
      <c r="O11" s="46">
        <v>23</v>
      </c>
      <c r="P11" s="46">
        <v>28</v>
      </c>
      <c r="Q11" s="46">
        <v>38</v>
      </c>
      <c r="R11" s="46">
        <v>33</v>
      </c>
      <c r="U11" s="59" t="s">
        <v>111</v>
      </c>
      <c r="V11" s="46">
        <v>38</v>
      </c>
      <c r="W11" s="46">
        <v>36</v>
      </c>
      <c r="X11" s="46">
        <v>26</v>
      </c>
      <c r="Y11" s="46">
        <v>33</v>
      </c>
      <c r="Z11" s="46">
        <v>35</v>
      </c>
      <c r="AA11" s="46">
        <v>33</v>
      </c>
      <c r="AB11" s="46">
        <v>30</v>
      </c>
      <c r="AC11" s="46">
        <v>35</v>
      </c>
      <c r="AD11" s="46">
        <v>31</v>
      </c>
      <c r="AE11" s="67">
        <v>44</v>
      </c>
      <c r="AF11" s="67">
        <v>53</v>
      </c>
      <c r="AG11" s="67">
        <v>64</v>
      </c>
      <c r="AH11" s="67">
        <v>47</v>
      </c>
      <c r="AI11" s="67">
        <v>51</v>
      </c>
      <c r="AJ11" s="435">
        <f t="shared" si="0"/>
        <v>742</v>
      </c>
      <c r="AK11" s="289">
        <v>13.070283600493218</v>
      </c>
      <c r="AM11" s="50"/>
      <c r="AN11" s="270"/>
      <c r="AO11" s="220"/>
    </row>
    <row r="12" spans="3:41" ht="13.5" customHeight="1">
      <c r="C12" s="423" t="s">
        <v>112</v>
      </c>
      <c r="D12" s="49">
        <v>1</v>
      </c>
      <c r="E12" s="49">
        <v>0</v>
      </c>
      <c r="F12" s="49">
        <v>0</v>
      </c>
      <c r="G12" s="49">
        <v>1</v>
      </c>
      <c r="H12" s="49">
        <v>0</v>
      </c>
      <c r="I12" s="49">
        <v>0</v>
      </c>
      <c r="J12" s="49">
        <v>1</v>
      </c>
      <c r="K12" s="49">
        <v>6</v>
      </c>
      <c r="L12" s="49">
        <v>10</v>
      </c>
      <c r="M12" s="49">
        <v>9</v>
      </c>
      <c r="N12" s="49">
        <v>16</v>
      </c>
      <c r="O12" s="49">
        <v>22</v>
      </c>
      <c r="P12" s="49">
        <v>31</v>
      </c>
      <c r="Q12" s="49">
        <v>18</v>
      </c>
      <c r="R12" s="49">
        <v>33</v>
      </c>
      <c r="U12" s="423" t="s">
        <v>112</v>
      </c>
      <c r="V12" s="49">
        <v>45</v>
      </c>
      <c r="W12" s="49">
        <v>25</v>
      </c>
      <c r="X12" s="49">
        <v>42</v>
      </c>
      <c r="Y12" s="49">
        <v>48</v>
      </c>
      <c r="Z12" s="49">
        <v>35</v>
      </c>
      <c r="AA12" s="49">
        <v>32</v>
      </c>
      <c r="AB12" s="49">
        <v>40</v>
      </c>
      <c r="AC12" s="49">
        <v>32</v>
      </c>
      <c r="AD12" s="49">
        <v>32</v>
      </c>
      <c r="AE12" s="49">
        <v>31</v>
      </c>
      <c r="AF12" s="49">
        <v>30</v>
      </c>
      <c r="AG12" s="49">
        <v>38</v>
      </c>
      <c r="AH12" s="49">
        <v>33</v>
      </c>
      <c r="AI12" s="49">
        <v>41</v>
      </c>
      <c r="AJ12" s="434">
        <f t="shared" si="0"/>
        <v>652</v>
      </c>
      <c r="AK12" s="307">
        <v>11.48493922846574</v>
      </c>
      <c r="AM12" s="50"/>
      <c r="AN12" s="270"/>
      <c r="AO12" s="220"/>
    </row>
    <row r="13" spans="3:41" ht="13.5" customHeight="1">
      <c r="C13" s="423" t="s">
        <v>113</v>
      </c>
      <c r="D13" s="49">
        <v>0</v>
      </c>
      <c r="E13" s="49">
        <v>0</v>
      </c>
      <c r="F13" s="49">
        <v>0</v>
      </c>
      <c r="G13" s="49">
        <v>0</v>
      </c>
      <c r="H13" s="49">
        <v>1</v>
      </c>
      <c r="I13" s="49">
        <v>2</v>
      </c>
      <c r="J13" s="49">
        <v>2</v>
      </c>
      <c r="K13" s="49">
        <v>3</v>
      </c>
      <c r="L13" s="49">
        <v>6</v>
      </c>
      <c r="M13" s="49">
        <v>3</v>
      </c>
      <c r="N13" s="49">
        <v>6</v>
      </c>
      <c r="O13" s="49">
        <v>17</v>
      </c>
      <c r="P13" s="49">
        <v>17</v>
      </c>
      <c r="Q13" s="49">
        <v>21</v>
      </c>
      <c r="R13" s="49">
        <v>23</v>
      </c>
      <c r="U13" s="423" t="s">
        <v>113</v>
      </c>
      <c r="V13" s="49">
        <v>30</v>
      </c>
      <c r="W13" s="49">
        <v>20</v>
      </c>
      <c r="X13" s="49">
        <v>27</v>
      </c>
      <c r="Y13" s="49">
        <v>20</v>
      </c>
      <c r="Z13" s="49">
        <v>39</v>
      </c>
      <c r="AA13" s="49">
        <v>25</v>
      </c>
      <c r="AB13" s="49">
        <v>40</v>
      </c>
      <c r="AC13" s="49">
        <v>33</v>
      </c>
      <c r="AD13" s="49">
        <v>42</v>
      </c>
      <c r="AE13" s="49">
        <v>43</v>
      </c>
      <c r="AF13" s="49">
        <v>37</v>
      </c>
      <c r="AG13" s="49">
        <v>22</v>
      </c>
      <c r="AH13" s="49">
        <v>38</v>
      </c>
      <c r="AI13" s="49">
        <v>32</v>
      </c>
      <c r="AJ13" s="434">
        <f t="shared" si="0"/>
        <v>549</v>
      </c>
      <c r="AK13" s="307">
        <v>9.670600669367623</v>
      </c>
      <c r="AM13" s="50"/>
      <c r="AN13" s="270"/>
      <c r="AO13" s="220"/>
    </row>
    <row r="14" spans="3:41" ht="13.5" customHeight="1">
      <c r="C14" s="59" t="s">
        <v>140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1</v>
      </c>
      <c r="L14" s="46">
        <v>3</v>
      </c>
      <c r="M14" s="46">
        <v>10</v>
      </c>
      <c r="N14" s="46">
        <v>5</v>
      </c>
      <c r="O14" s="46">
        <v>15</v>
      </c>
      <c r="P14" s="46">
        <v>14</v>
      </c>
      <c r="Q14" s="46">
        <v>18</v>
      </c>
      <c r="R14" s="46">
        <v>31</v>
      </c>
      <c r="U14" s="59" t="s">
        <v>140</v>
      </c>
      <c r="V14" s="46">
        <v>25</v>
      </c>
      <c r="W14" s="46">
        <v>20</v>
      </c>
      <c r="X14" s="46">
        <v>29</v>
      </c>
      <c r="Y14" s="46">
        <v>31</v>
      </c>
      <c r="Z14" s="46">
        <v>28</v>
      </c>
      <c r="AA14" s="46">
        <v>34</v>
      </c>
      <c r="AB14" s="46">
        <v>29</v>
      </c>
      <c r="AC14" s="46">
        <v>48</v>
      </c>
      <c r="AD14" s="46">
        <v>54</v>
      </c>
      <c r="AE14" s="67">
        <v>46</v>
      </c>
      <c r="AF14" s="67">
        <v>56</v>
      </c>
      <c r="AG14" s="67">
        <v>48</v>
      </c>
      <c r="AH14" s="67">
        <v>52</v>
      </c>
      <c r="AI14" s="67">
        <v>77</v>
      </c>
      <c r="AJ14" s="435">
        <f t="shared" si="0"/>
        <v>674</v>
      </c>
      <c r="AK14" s="289">
        <v>11.872467852739122</v>
      </c>
      <c r="AM14" s="50"/>
      <c r="AN14" s="270"/>
      <c r="AO14" s="220"/>
    </row>
    <row r="15" spans="1:41" s="362" customFormat="1" ht="13.5" customHeight="1">
      <c r="A15" s="209"/>
      <c r="B15" s="424"/>
      <c r="C15" s="425" t="s">
        <v>254</v>
      </c>
      <c r="D15" s="60" t="s">
        <v>251</v>
      </c>
      <c r="E15" s="60" t="s">
        <v>251</v>
      </c>
      <c r="F15" s="60" t="s">
        <v>251</v>
      </c>
      <c r="G15" s="60" t="s">
        <v>251</v>
      </c>
      <c r="H15" s="60" t="s">
        <v>251</v>
      </c>
      <c r="I15" s="60" t="s">
        <v>251</v>
      </c>
      <c r="J15" s="60" t="s">
        <v>251</v>
      </c>
      <c r="K15" s="60" t="s">
        <v>251</v>
      </c>
      <c r="L15" s="60" t="s">
        <v>251</v>
      </c>
      <c r="M15" s="60" t="s">
        <v>251</v>
      </c>
      <c r="N15" s="60" t="s">
        <v>251</v>
      </c>
      <c r="O15" s="60" t="s">
        <v>251</v>
      </c>
      <c r="P15" s="60" t="s">
        <v>251</v>
      </c>
      <c r="Q15" s="60" t="s">
        <v>251</v>
      </c>
      <c r="R15" s="60" t="s">
        <v>251</v>
      </c>
      <c r="S15" s="209"/>
      <c r="T15" s="424"/>
      <c r="U15" s="425" t="s">
        <v>254</v>
      </c>
      <c r="V15" s="60" t="s">
        <v>251</v>
      </c>
      <c r="W15" s="60" t="s">
        <v>251</v>
      </c>
      <c r="X15" s="60" t="s">
        <v>251</v>
      </c>
      <c r="Y15" s="60" t="s">
        <v>251</v>
      </c>
      <c r="Z15" s="60" t="s">
        <v>251</v>
      </c>
      <c r="AA15" s="60" t="s">
        <v>251</v>
      </c>
      <c r="AB15" s="60" t="s">
        <v>251</v>
      </c>
      <c r="AC15" s="60" t="s">
        <v>251</v>
      </c>
      <c r="AD15" s="60" t="s">
        <v>251</v>
      </c>
      <c r="AE15" s="60" t="s">
        <v>251</v>
      </c>
      <c r="AF15" s="60" t="s">
        <v>251</v>
      </c>
      <c r="AG15" s="60" t="s">
        <v>251</v>
      </c>
      <c r="AH15" s="67">
        <v>26</v>
      </c>
      <c r="AI15" s="67">
        <v>45</v>
      </c>
      <c r="AJ15" s="60">
        <f t="shared" si="0"/>
        <v>71</v>
      </c>
      <c r="AK15" s="60" t="s">
        <v>251</v>
      </c>
      <c r="AM15" s="50"/>
      <c r="AN15" s="408"/>
      <c r="AO15" s="426"/>
    </row>
    <row r="16" spans="3:41" ht="13.5" customHeight="1">
      <c r="C16" s="65" t="s">
        <v>257</v>
      </c>
      <c r="D16" s="49" t="s">
        <v>251</v>
      </c>
      <c r="E16" s="49" t="s">
        <v>251</v>
      </c>
      <c r="F16" s="49" t="s">
        <v>251</v>
      </c>
      <c r="G16" s="49" t="s">
        <v>251</v>
      </c>
      <c r="H16" s="49" t="s">
        <v>251</v>
      </c>
      <c r="I16" s="49" t="s">
        <v>251</v>
      </c>
      <c r="J16" s="49" t="s">
        <v>251</v>
      </c>
      <c r="K16" s="49" t="s">
        <v>251</v>
      </c>
      <c r="L16" s="49" t="s">
        <v>251</v>
      </c>
      <c r="M16" s="49" t="s">
        <v>251</v>
      </c>
      <c r="N16" s="49" t="s">
        <v>251</v>
      </c>
      <c r="O16" s="49" t="s">
        <v>251</v>
      </c>
      <c r="P16" s="49" t="s">
        <v>251</v>
      </c>
      <c r="Q16" s="49" t="s">
        <v>251</v>
      </c>
      <c r="R16" s="49" t="s">
        <v>251</v>
      </c>
      <c r="U16" s="65" t="s">
        <v>257</v>
      </c>
      <c r="V16" s="49" t="s">
        <v>251</v>
      </c>
      <c r="W16" s="49" t="s">
        <v>251</v>
      </c>
      <c r="X16" s="49" t="s">
        <v>251</v>
      </c>
      <c r="Y16" s="49" t="s">
        <v>251</v>
      </c>
      <c r="Z16" s="49" t="s">
        <v>251</v>
      </c>
      <c r="AA16" s="49" t="s">
        <v>251</v>
      </c>
      <c r="AB16" s="49" t="s">
        <v>251</v>
      </c>
      <c r="AC16" s="49" t="s">
        <v>251</v>
      </c>
      <c r="AD16" s="49" t="s">
        <v>251</v>
      </c>
      <c r="AE16" s="49" t="s">
        <v>251</v>
      </c>
      <c r="AF16" s="49" t="s">
        <v>251</v>
      </c>
      <c r="AG16" s="49" t="s">
        <v>251</v>
      </c>
      <c r="AH16" s="49">
        <v>9</v>
      </c>
      <c r="AI16" s="49">
        <v>15</v>
      </c>
      <c r="AJ16" s="49">
        <f t="shared" si="0"/>
        <v>24</v>
      </c>
      <c r="AK16" s="49" t="s">
        <v>251</v>
      </c>
      <c r="AM16" s="50"/>
      <c r="AN16" s="270"/>
      <c r="AO16" s="220"/>
    </row>
    <row r="17" spans="3:41" ht="13.5" customHeight="1">
      <c r="C17" s="65" t="s">
        <v>294</v>
      </c>
      <c r="D17" s="49" t="s">
        <v>251</v>
      </c>
      <c r="E17" s="49" t="s">
        <v>251</v>
      </c>
      <c r="F17" s="49" t="s">
        <v>251</v>
      </c>
      <c r="G17" s="49" t="s">
        <v>251</v>
      </c>
      <c r="H17" s="49" t="s">
        <v>251</v>
      </c>
      <c r="I17" s="49" t="s">
        <v>251</v>
      </c>
      <c r="J17" s="49" t="s">
        <v>251</v>
      </c>
      <c r="K17" s="49" t="s">
        <v>251</v>
      </c>
      <c r="L17" s="49" t="s">
        <v>251</v>
      </c>
      <c r="M17" s="49" t="s">
        <v>251</v>
      </c>
      <c r="N17" s="49" t="s">
        <v>251</v>
      </c>
      <c r="O17" s="49" t="s">
        <v>251</v>
      </c>
      <c r="P17" s="49" t="s">
        <v>251</v>
      </c>
      <c r="Q17" s="49" t="s">
        <v>251</v>
      </c>
      <c r="R17" s="49" t="s">
        <v>251</v>
      </c>
      <c r="U17" s="65" t="s">
        <v>294</v>
      </c>
      <c r="V17" s="49" t="s">
        <v>251</v>
      </c>
      <c r="W17" s="49" t="s">
        <v>251</v>
      </c>
      <c r="X17" s="49" t="s">
        <v>251</v>
      </c>
      <c r="Y17" s="49" t="s">
        <v>251</v>
      </c>
      <c r="Z17" s="49" t="s">
        <v>251</v>
      </c>
      <c r="AA17" s="49" t="s">
        <v>251</v>
      </c>
      <c r="AB17" s="49" t="s">
        <v>251</v>
      </c>
      <c r="AC17" s="49" t="s">
        <v>251</v>
      </c>
      <c r="AD17" s="49" t="s">
        <v>251</v>
      </c>
      <c r="AE17" s="49" t="s">
        <v>251</v>
      </c>
      <c r="AF17" s="49" t="s">
        <v>251</v>
      </c>
      <c r="AG17" s="49" t="s">
        <v>251</v>
      </c>
      <c r="AH17" s="49">
        <v>8</v>
      </c>
      <c r="AI17" s="49">
        <v>10</v>
      </c>
      <c r="AJ17" s="49">
        <f t="shared" si="0"/>
        <v>18</v>
      </c>
      <c r="AK17" s="49" t="s">
        <v>251</v>
      </c>
      <c r="AM17" s="50"/>
      <c r="AN17" s="270"/>
      <c r="AO17" s="220"/>
    </row>
    <row r="18" spans="1:41" s="362" customFormat="1" ht="13.5" customHeight="1">
      <c r="A18" s="209"/>
      <c r="B18" s="209"/>
      <c r="C18" s="425" t="s">
        <v>259</v>
      </c>
      <c r="D18" s="60" t="s">
        <v>251</v>
      </c>
      <c r="E18" s="60" t="s">
        <v>251</v>
      </c>
      <c r="F18" s="60" t="s">
        <v>251</v>
      </c>
      <c r="G18" s="60" t="s">
        <v>251</v>
      </c>
      <c r="H18" s="60" t="s">
        <v>251</v>
      </c>
      <c r="I18" s="60" t="s">
        <v>251</v>
      </c>
      <c r="J18" s="60" t="s">
        <v>251</v>
      </c>
      <c r="K18" s="60" t="s">
        <v>251</v>
      </c>
      <c r="L18" s="60" t="s">
        <v>251</v>
      </c>
      <c r="M18" s="60" t="s">
        <v>251</v>
      </c>
      <c r="N18" s="60" t="s">
        <v>251</v>
      </c>
      <c r="O18" s="60" t="s">
        <v>251</v>
      </c>
      <c r="P18" s="60" t="s">
        <v>251</v>
      </c>
      <c r="Q18" s="60" t="s">
        <v>251</v>
      </c>
      <c r="R18" s="60" t="s">
        <v>251</v>
      </c>
      <c r="S18" s="209"/>
      <c r="T18" s="209"/>
      <c r="U18" s="425" t="s">
        <v>259</v>
      </c>
      <c r="V18" s="60" t="s">
        <v>251</v>
      </c>
      <c r="W18" s="60" t="s">
        <v>251</v>
      </c>
      <c r="X18" s="60" t="s">
        <v>251</v>
      </c>
      <c r="Y18" s="60" t="s">
        <v>251</v>
      </c>
      <c r="Z18" s="60" t="s">
        <v>251</v>
      </c>
      <c r="AA18" s="60" t="s">
        <v>251</v>
      </c>
      <c r="AB18" s="60" t="s">
        <v>251</v>
      </c>
      <c r="AC18" s="60" t="s">
        <v>251</v>
      </c>
      <c r="AD18" s="60" t="s">
        <v>251</v>
      </c>
      <c r="AE18" s="60" t="s">
        <v>251</v>
      </c>
      <c r="AF18" s="60" t="s">
        <v>251</v>
      </c>
      <c r="AG18" s="60" t="s">
        <v>251</v>
      </c>
      <c r="AH18" s="67">
        <v>9</v>
      </c>
      <c r="AI18" s="67">
        <v>7</v>
      </c>
      <c r="AJ18" s="60">
        <f t="shared" si="0"/>
        <v>16</v>
      </c>
      <c r="AK18" s="60" t="s">
        <v>251</v>
      </c>
      <c r="AM18" s="50"/>
      <c r="AN18" s="408"/>
      <c r="AO18" s="426"/>
    </row>
    <row r="19" spans="2:41" ht="13.5" customHeight="1">
      <c r="B19" s="6"/>
      <c r="C19" s="427" t="s">
        <v>1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T19" s="6"/>
      <c r="U19" s="427" t="s">
        <v>1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69">
        <v>0</v>
      </c>
      <c r="AF19" s="69">
        <v>0</v>
      </c>
      <c r="AG19" s="69">
        <v>0</v>
      </c>
      <c r="AH19" s="69">
        <v>0</v>
      </c>
      <c r="AI19" s="69">
        <v>0</v>
      </c>
      <c r="AJ19" s="436">
        <f t="shared" si="0"/>
        <v>0</v>
      </c>
      <c r="AK19" s="290">
        <v>0</v>
      </c>
      <c r="AM19" s="50"/>
      <c r="AN19" s="270"/>
      <c r="AO19" s="220"/>
    </row>
    <row r="20" spans="2:41" ht="13.5" customHeight="1">
      <c r="B20" s="8"/>
      <c r="C20" s="37" t="s">
        <v>16</v>
      </c>
      <c r="D20" s="45">
        <v>5</v>
      </c>
      <c r="E20" s="45">
        <v>3</v>
      </c>
      <c r="F20" s="45">
        <v>6</v>
      </c>
      <c r="G20" s="45">
        <v>9</v>
      </c>
      <c r="H20" s="45">
        <v>15</v>
      </c>
      <c r="I20" s="45">
        <v>18</v>
      </c>
      <c r="J20" s="45">
        <v>24</v>
      </c>
      <c r="K20" s="45">
        <v>36</v>
      </c>
      <c r="L20" s="45">
        <v>53</v>
      </c>
      <c r="M20" s="45">
        <v>91</v>
      </c>
      <c r="N20" s="45">
        <v>108</v>
      </c>
      <c r="O20" s="45">
        <v>156</v>
      </c>
      <c r="P20" s="45">
        <v>170</v>
      </c>
      <c r="Q20" s="45">
        <v>158</v>
      </c>
      <c r="R20" s="45">
        <v>212</v>
      </c>
      <c r="T20" s="8"/>
      <c r="U20" s="37" t="s">
        <v>16</v>
      </c>
      <c r="V20" s="45">
        <v>239</v>
      </c>
      <c r="W20" s="45">
        <v>221</v>
      </c>
      <c r="X20" s="45">
        <v>232</v>
      </c>
      <c r="Y20" s="45">
        <v>252</v>
      </c>
      <c r="Z20" s="45">
        <v>290</v>
      </c>
      <c r="AA20" s="45">
        <v>291</v>
      </c>
      <c r="AB20" s="45">
        <v>335</v>
      </c>
      <c r="AC20" s="45">
        <v>343</v>
      </c>
      <c r="AD20" s="45">
        <v>359</v>
      </c>
      <c r="AE20" s="45">
        <v>386</v>
      </c>
      <c r="AF20" s="45">
        <v>421</v>
      </c>
      <c r="AG20" s="45">
        <f>SUM(AG3:AG19)</f>
        <v>419</v>
      </c>
      <c r="AH20" s="45">
        <f>SUM(AH3:AH14)</f>
        <v>387</v>
      </c>
      <c r="AI20" s="45">
        <f>SUM(AI3:AI14)</f>
        <v>438</v>
      </c>
      <c r="AJ20" s="437">
        <f t="shared" si="0"/>
        <v>5677</v>
      </c>
      <c r="AK20" s="438">
        <v>100</v>
      </c>
      <c r="AL20" s="50"/>
      <c r="AM20" s="50"/>
      <c r="AN20" s="270"/>
      <c r="AO20" s="220"/>
    </row>
    <row r="21" spans="2:41" ht="13.5" customHeight="1">
      <c r="B21" s="2" t="s">
        <v>4</v>
      </c>
      <c r="C21" s="59" t="s">
        <v>7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1</v>
      </c>
      <c r="J21" s="17">
        <v>0</v>
      </c>
      <c r="K21" s="17">
        <v>0</v>
      </c>
      <c r="L21" s="17">
        <v>0</v>
      </c>
      <c r="M21" s="17">
        <v>1</v>
      </c>
      <c r="N21" s="17">
        <v>0</v>
      </c>
      <c r="O21" s="17">
        <v>0</v>
      </c>
      <c r="P21" s="17">
        <v>0</v>
      </c>
      <c r="Q21" s="17">
        <v>0</v>
      </c>
      <c r="R21" s="17">
        <v>1</v>
      </c>
      <c r="T21" s="2" t="s">
        <v>4</v>
      </c>
      <c r="U21" s="59" t="s">
        <v>7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17">
        <v>0</v>
      </c>
      <c r="AC21" s="17">
        <v>0</v>
      </c>
      <c r="AD21" s="17">
        <v>0</v>
      </c>
      <c r="AE21" s="70">
        <v>0</v>
      </c>
      <c r="AF21" s="70">
        <v>0</v>
      </c>
      <c r="AG21" s="70">
        <v>0</v>
      </c>
      <c r="AH21" s="70">
        <v>0</v>
      </c>
      <c r="AI21" s="70">
        <v>0</v>
      </c>
      <c r="AJ21" s="439">
        <f t="shared" si="0"/>
        <v>3</v>
      </c>
      <c r="AK21" s="289">
        <v>0.8955223880597015</v>
      </c>
      <c r="AM21" s="50"/>
      <c r="AN21" s="270"/>
      <c r="AO21" s="220"/>
    </row>
    <row r="22" spans="3:41" ht="13.5" customHeight="1">
      <c r="C22" s="420" t="s">
        <v>6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U22" s="420" t="s">
        <v>6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  <c r="AH22" s="11">
        <v>0</v>
      </c>
      <c r="AI22" s="11">
        <v>0</v>
      </c>
      <c r="AJ22" s="440">
        <f t="shared" si="0"/>
        <v>0</v>
      </c>
      <c r="AK22" s="307">
        <v>0</v>
      </c>
      <c r="AM22" s="50"/>
      <c r="AN22" s="270"/>
      <c r="AO22" s="220"/>
    </row>
    <row r="23" spans="3:41" ht="13.5" customHeight="1">
      <c r="C23" s="420" t="s">
        <v>105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1</v>
      </c>
      <c r="U23" s="420" t="s">
        <v>105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1">
        <v>0</v>
      </c>
      <c r="AG23" s="11">
        <v>0</v>
      </c>
      <c r="AH23" s="11">
        <v>0</v>
      </c>
      <c r="AI23" s="11">
        <v>0</v>
      </c>
      <c r="AJ23" s="440">
        <f t="shared" si="0"/>
        <v>1</v>
      </c>
      <c r="AK23" s="307">
        <v>0.2985074626865672</v>
      </c>
      <c r="AM23" s="50"/>
      <c r="AN23" s="270"/>
      <c r="AO23" s="220"/>
    </row>
    <row r="24" spans="3:41" ht="13.5" customHeight="1">
      <c r="C24" s="422" t="s">
        <v>106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1</v>
      </c>
      <c r="L24" s="7">
        <v>1</v>
      </c>
      <c r="M24" s="7">
        <v>0</v>
      </c>
      <c r="N24" s="7">
        <v>1</v>
      </c>
      <c r="O24" s="7">
        <v>1</v>
      </c>
      <c r="P24" s="7">
        <v>1</v>
      </c>
      <c r="Q24" s="7">
        <v>0</v>
      </c>
      <c r="R24" s="7">
        <v>0</v>
      </c>
      <c r="U24" s="422" t="s">
        <v>106</v>
      </c>
      <c r="V24" s="7">
        <v>1</v>
      </c>
      <c r="W24" s="7">
        <v>0</v>
      </c>
      <c r="X24" s="7">
        <v>1</v>
      </c>
      <c r="Y24" s="7">
        <v>1</v>
      </c>
      <c r="Z24" s="7">
        <v>2</v>
      </c>
      <c r="AA24" s="7">
        <v>1</v>
      </c>
      <c r="AB24" s="7">
        <v>0</v>
      </c>
      <c r="AC24" s="7">
        <v>2</v>
      </c>
      <c r="AD24" s="7">
        <v>0</v>
      </c>
      <c r="AE24" s="60">
        <v>0</v>
      </c>
      <c r="AF24" s="60">
        <v>1</v>
      </c>
      <c r="AG24" s="60">
        <v>0</v>
      </c>
      <c r="AH24" s="60">
        <v>0</v>
      </c>
      <c r="AI24" s="60">
        <v>0</v>
      </c>
      <c r="AJ24" s="441">
        <f t="shared" si="0"/>
        <v>14</v>
      </c>
      <c r="AK24" s="289">
        <v>4.179104477611941</v>
      </c>
      <c r="AM24" s="50"/>
      <c r="AN24" s="270"/>
      <c r="AO24" s="220"/>
    </row>
    <row r="25" spans="3:41" ht="13.5" customHeight="1">
      <c r="C25" s="422" t="s">
        <v>107</v>
      </c>
      <c r="D25" s="7">
        <v>0</v>
      </c>
      <c r="E25" s="7">
        <v>0</v>
      </c>
      <c r="F25" s="7">
        <v>1</v>
      </c>
      <c r="G25" s="7">
        <v>1</v>
      </c>
      <c r="H25" s="7">
        <v>1</v>
      </c>
      <c r="I25" s="7">
        <v>0</v>
      </c>
      <c r="J25" s="7">
        <v>0</v>
      </c>
      <c r="K25" s="7">
        <v>0</v>
      </c>
      <c r="L25" s="7">
        <v>1</v>
      </c>
      <c r="M25" s="7">
        <v>1</v>
      </c>
      <c r="N25" s="7">
        <v>1</v>
      </c>
      <c r="O25" s="7">
        <v>2</v>
      </c>
      <c r="P25" s="7">
        <v>1</v>
      </c>
      <c r="Q25" s="7">
        <v>2</v>
      </c>
      <c r="R25" s="7">
        <v>5</v>
      </c>
      <c r="U25" s="422" t="s">
        <v>107</v>
      </c>
      <c r="V25" s="7">
        <v>1</v>
      </c>
      <c r="W25" s="7">
        <v>6</v>
      </c>
      <c r="X25" s="7">
        <v>2</v>
      </c>
      <c r="Y25" s="7">
        <v>1</v>
      </c>
      <c r="Z25" s="7">
        <v>2</v>
      </c>
      <c r="AA25" s="7">
        <v>1</v>
      </c>
      <c r="AB25" s="7">
        <v>0</v>
      </c>
      <c r="AC25" s="7">
        <v>1</v>
      </c>
      <c r="AD25" s="7">
        <v>2</v>
      </c>
      <c r="AE25" s="60">
        <v>4</v>
      </c>
      <c r="AF25" s="60">
        <v>1</v>
      </c>
      <c r="AG25" s="60">
        <v>0</v>
      </c>
      <c r="AH25" s="60">
        <v>2</v>
      </c>
      <c r="AI25" s="60">
        <v>0</v>
      </c>
      <c r="AJ25" s="441">
        <f t="shared" si="0"/>
        <v>39</v>
      </c>
      <c r="AK25" s="289">
        <v>11.641791044776118</v>
      </c>
      <c r="AM25" s="50"/>
      <c r="AN25" s="270"/>
      <c r="AO25" s="220"/>
    </row>
    <row r="26" spans="3:41" ht="13.5" customHeight="1">
      <c r="C26" s="420" t="s">
        <v>108</v>
      </c>
      <c r="D26" s="11">
        <v>0</v>
      </c>
      <c r="E26" s="11">
        <v>0</v>
      </c>
      <c r="F26" s="11">
        <v>0</v>
      </c>
      <c r="G26" s="11">
        <v>1</v>
      </c>
      <c r="H26" s="11">
        <v>0</v>
      </c>
      <c r="I26" s="11">
        <v>0</v>
      </c>
      <c r="J26" s="11">
        <v>0</v>
      </c>
      <c r="K26" s="11">
        <v>0</v>
      </c>
      <c r="L26" s="11">
        <v>2</v>
      </c>
      <c r="M26" s="11">
        <v>2</v>
      </c>
      <c r="N26" s="11">
        <v>1</v>
      </c>
      <c r="O26" s="11">
        <v>2</v>
      </c>
      <c r="P26" s="11">
        <v>4</v>
      </c>
      <c r="Q26" s="11">
        <v>1</v>
      </c>
      <c r="R26" s="11">
        <v>1</v>
      </c>
      <c r="U26" s="420" t="s">
        <v>108</v>
      </c>
      <c r="V26" s="11">
        <v>2</v>
      </c>
      <c r="W26" s="11">
        <v>4</v>
      </c>
      <c r="X26" s="11">
        <v>1</v>
      </c>
      <c r="Y26" s="11">
        <v>1</v>
      </c>
      <c r="Z26" s="11">
        <v>3</v>
      </c>
      <c r="AA26" s="11">
        <v>2</v>
      </c>
      <c r="AB26" s="11">
        <v>6</v>
      </c>
      <c r="AC26" s="11">
        <v>2</v>
      </c>
      <c r="AD26" s="11">
        <v>3</v>
      </c>
      <c r="AE26" s="11">
        <v>2</v>
      </c>
      <c r="AF26" s="11">
        <v>3</v>
      </c>
      <c r="AG26" s="11">
        <v>2</v>
      </c>
      <c r="AH26" s="11">
        <v>0</v>
      </c>
      <c r="AI26" s="11">
        <v>2</v>
      </c>
      <c r="AJ26" s="440">
        <f t="shared" si="0"/>
        <v>47</v>
      </c>
      <c r="AK26" s="307">
        <v>14.029850746268657</v>
      </c>
      <c r="AM26" s="50"/>
      <c r="AN26" s="270"/>
      <c r="AO26" s="220"/>
    </row>
    <row r="27" spans="3:41" ht="13.5" customHeight="1">
      <c r="C27" s="420" t="s">
        <v>109</v>
      </c>
      <c r="D27" s="11">
        <v>0</v>
      </c>
      <c r="E27" s="11">
        <v>0</v>
      </c>
      <c r="F27" s="11">
        <v>1</v>
      </c>
      <c r="G27" s="11">
        <v>0</v>
      </c>
      <c r="H27" s="11">
        <v>0</v>
      </c>
      <c r="I27" s="11">
        <v>1</v>
      </c>
      <c r="J27" s="11">
        <v>0</v>
      </c>
      <c r="K27" s="11">
        <v>0</v>
      </c>
      <c r="L27" s="11">
        <v>0</v>
      </c>
      <c r="M27" s="11">
        <v>1</v>
      </c>
      <c r="N27" s="11">
        <v>1</v>
      </c>
      <c r="O27" s="11">
        <v>1</v>
      </c>
      <c r="P27" s="11">
        <v>1</v>
      </c>
      <c r="Q27" s="11">
        <v>4</v>
      </c>
      <c r="R27" s="11">
        <v>0</v>
      </c>
      <c r="U27" s="420" t="s">
        <v>109</v>
      </c>
      <c r="V27" s="11">
        <v>2</v>
      </c>
      <c r="W27" s="11">
        <v>3</v>
      </c>
      <c r="X27" s="11">
        <v>3</v>
      </c>
      <c r="Y27" s="11">
        <v>6</v>
      </c>
      <c r="Z27" s="11">
        <v>3</v>
      </c>
      <c r="AA27" s="11">
        <v>3</v>
      </c>
      <c r="AB27" s="11">
        <v>5</v>
      </c>
      <c r="AC27" s="11">
        <v>2</v>
      </c>
      <c r="AD27" s="11">
        <v>2</v>
      </c>
      <c r="AE27" s="11">
        <v>0</v>
      </c>
      <c r="AF27" s="11">
        <v>2</v>
      </c>
      <c r="AG27" s="11">
        <v>3</v>
      </c>
      <c r="AH27" s="11">
        <v>3</v>
      </c>
      <c r="AI27" s="11">
        <v>2</v>
      </c>
      <c r="AJ27" s="440">
        <f t="shared" si="0"/>
        <v>49</v>
      </c>
      <c r="AK27" s="307">
        <v>14.626865671641792</v>
      </c>
      <c r="AM27" s="50"/>
      <c r="AN27" s="270"/>
      <c r="AO27" s="220"/>
    </row>
    <row r="28" spans="3:41" ht="13.5" customHeight="1">
      <c r="C28" s="59" t="s">
        <v>110</v>
      </c>
      <c r="D28" s="7">
        <v>0</v>
      </c>
      <c r="E28" s="7">
        <v>0</v>
      </c>
      <c r="F28" s="7">
        <v>1</v>
      </c>
      <c r="G28" s="7">
        <v>0</v>
      </c>
      <c r="H28" s="7">
        <v>1</v>
      </c>
      <c r="I28" s="7">
        <v>0</v>
      </c>
      <c r="J28" s="7">
        <v>0</v>
      </c>
      <c r="K28" s="7">
        <v>0</v>
      </c>
      <c r="L28" s="7">
        <v>1</v>
      </c>
      <c r="M28" s="7">
        <v>2</v>
      </c>
      <c r="N28" s="7">
        <v>1</v>
      </c>
      <c r="O28" s="7">
        <v>1</v>
      </c>
      <c r="P28" s="7">
        <v>1</v>
      </c>
      <c r="Q28" s="7">
        <v>0</v>
      </c>
      <c r="R28" s="7">
        <v>2</v>
      </c>
      <c r="U28" s="59" t="s">
        <v>110</v>
      </c>
      <c r="V28" s="7">
        <v>5</v>
      </c>
      <c r="W28" s="7">
        <v>2</v>
      </c>
      <c r="X28" s="7">
        <v>6</v>
      </c>
      <c r="Y28" s="7">
        <v>3</v>
      </c>
      <c r="Z28" s="7">
        <v>1</v>
      </c>
      <c r="AA28" s="7">
        <v>1</v>
      </c>
      <c r="AB28" s="7">
        <v>3</v>
      </c>
      <c r="AC28" s="7">
        <v>3</v>
      </c>
      <c r="AD28" s="7">
        <v>5</v>
      </c>
      <c r="AE28" s="60">
        <v>1</v>
      </c>
      <c r="AF28" s="60">
        <v>1</v>
      </c>
      <c r="AG28" s="60">
        <v>1</v>
      </c>
      <c r="AH28" s="60">
        <v>2</v>
      </c>
      <c r="AI28" s="60">
        <v>1</v>
      </c>
      <c r="AJ28" s="441">
        <f t="shared" si="0"/>
        <v>45</v>
      </c>
      <c r="AK28" s="289">
        <v>13.432835820895523</v>
      </c>
      <c r="AM28" s="50"/>
      <c r="AN28" s="270"/>
      <c r="AO28" s="220"/>
    </row>
    <row r="29" spans="3:41" ht="13.5" customHeight="1">
      <c r="C29" s="59" t="s">
        <v>111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1</v>
      </c>
      <c r="O29" s="7">
        <v>1</v>
      </c>
      <c r="P29" s="7">
        <v>1</v>
      </c>
      <c r="Q29" s="7">
        <v>0</v>
      </c>
      <c r="R29" s="7">
        <v>0</v>
      </c>
      <c r="U29" s="59" t="s">
        <v>111</v>
      </c>
      <c r="V29" s="7">
        <v>1</v>
      </c>
      <c r="W29" s="7">
        <v>5</v>
      </c>
      <c r="X29" s="7">
        <v>1</v>
      </c>
      <c r="Y29" s="7">
        <v>3</v>
      </c>
      <c r="Z29" s="7">
        <v>2</v>
      </c>
      <c r="AA29" s="7">
        <v>1</v>
      </c>
      <c r="AB29" s="7">
        <v>0</v>
      </c>
      <c r="AC29" s="7">
        <v>5</v>
      </c>
      <c r="AD29" s="7">
        <v>0</v>
      </c>
      <c r="AE29" s="60">
        <v>2</v>
      </c>
      <c r="AF29" s="60">
        <v>3</v>
      </c>
      <c r="AG29" s="60">
        <v>2</v>
      </c>
      <c r="AH29" s="60">
        <v>5</v>
      </c>
      <c r="AI29" s="60">
        <v>1</v>
      </c>
      <c r="AJ29" s="441">
        <f t="shared" si="0"/>
        <v>34</v>
      </c>
      <c r="AK29" s="289">
        <v>10.149253731343283</v>
      </c>
      <c r="AM29" s="50"/>
      <c r="AN29" s="270"/>
      <c r="AO29" s="220"/>
    </row>
    <row r="30" spans="3:41" ht="13.5" customHeight="1">
      <c r="C30" s="423" t="s">
        <v>112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1</v>
      </c>
      <c r="N30" s="11">
        <v>2</v>
      </c>
      <c r="O30" s="11">
        <v>1</v>
      </c>
      <c r="P30" s="11">
        <v>2</v>
      </c>
      <c r="Q30" s="11">
        <v>2</v>
      </c>
      <c r="R30" s="11">
        <v>1</v>
      </c>
      <c r="U30" s="423" t="s">
        <v>112</v>
      </c>
      <c r="V30" s="11">
        <v>2</v>
      </c>
      <c r="W30" s="11">
        <v>2</v>
      </c>
      <c r="X30" s="11">
        <v>0</v>
      </c>
      <c r="Y30" s="11">
        <v>1</v>
      </c>
      <c r="Z30" s="11">
        <v>2</v>
      </c>
      <c r="AA30" s="11">
        <v>1</v>
      </c>
      <c r="AB30" s="11">
        <v>2</v>
      </c>
      <c r="AC30" s="11">
        <v>1</v>
      </c>
      <c r="AD30" s="11">
        <v>1</v>
      </c>
      <c r="AE30" s="11">
        <v>3</v>
      </c>
      <c r="AF30" s="11">
        <v>3</v>
      </c>
      <c r="AG30" s="11">
        <v>3</v>
      </c>
      <c r="AH30" s="11">
        <v>3</v>
      </c>
      <c r="AI30" s="11">
        <v>2</v>
      </c>
      <c r="AJ30" s="440">
        <f t="shared" si="0"/>
        <v>35</v>
      </c>
      <c r="AK30" s="307">
        <v>10.44776119402985</v>
      </c>
      <c r="AM30" s="50"/>
      <c r="AN30" s="270"/>
      <c r="AO30" s="220"/>
    </row>
    <row r="31" spans="3:41" ht="13.5" customHeight="1">
      <c r="C31" s="423" t="s">
        <v>113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3</v>
      </c>
      <c r="P31" s="11">
        <v>0</v>
      </c>
      <c r="Q31" s="11">
        <v>1</v>
      </c>
      <c r="R31" s="11">
        <v>0</v>
      </c>
      <c r="U31" s="423" t="s">
        <v>113</v>
      </c>
      <c r="V31" s="11">
        <v>3</v>
      </c>
      <c r="W31" s="11">
        <v>2</v>
      </c>
      <c r="X31" s="11">
        <v>2</v>
      </c>
      <c r="Y31" s="11">
        <v>1</v>
      </c>
      <c r="Z31" s="11">
        <v>3</v>
      </c>
      <c r="AA31" s="11">
        <v>0</v>
      </c>
      <c r="AB31" s="11">
        <v>3</v>
      </c>
      <c r="AC31" s="11">
        <v>3</v>
      </c>
      <c r="AD31" s="11">
        <v>0</v>
      </c>
      <c r="AE31" s="11">
        <v>2</v>
      </c>
      <c r="AF31" s="11">
        <v>1</v>
      </c>
      <c r="AG31" s="11">
        <v>3</v>
      </c>
      <c r="AH31" s="11">
        <v>1</v>
      </c>
      <c r="AI31" s="11">
        <v>1</v>
      </c>
      <c r="AJ31" s="440">
        <f t="shared" si="0"/>
        <v>29</v>
      </c>
      <c r="AK31" s="307">
        <v>8.656716417910449</v>
      </c>
      <c r="AM31" s="50"/>
      <c r="AN31" s="270"/>
      <c r="AO31" s="220"/>
    </row>
    <row r="32" spans="3:41" ht="13.5" customHeight="1">
      <c r="C32" s="59" t="s">
        <v>140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1</v>
      </c>
      <c r="J32" s="7">
        <v>0</v>
      </c>
      <c r="K32" s="7">
        <v>0</v>
      </c>
      <c r="L32" s="7">
        <v>0</v>
      </c>
      <c r="M32" s="7">
        <v>1</v>
      </c>
      <c r="N32" s="7">
        <v>3</v>
      </c>
      <c r="O32" s="7">
        <v>3</v>
      </c>
      <c r="P32" s="7">
        <v>1</v>
      </c>
      <c r="Q32" s="7">
        <v>0</v>
      </c>
      <c r="R32" s="7">
        <v>1</v>
      </c>
      <c r="U32" s="59" t="s">
        <v>140</v>
      </c>
      <c r="V32" s="7">
        <v>4</v>
      </c>
      <c r="W32" s="7">
        <v>0</v>
      </c>
      <c r="X32" s="7">
        <v>4</v>
      </c>
      <c r="Y32" s="7">
        <v>2</v>
      </c>
      <c r="Z32" s="7">
        <v>1</v>
      </c>
      <c r="AA32" s="7">
        <v>1</v>
      </c>
      <c r="AB32" s="7">
        <v>1</v>
      </c>
      <c r="AC32" s="7">
        <v>3</v>
      </c>
      <c r="AD32" s="7">
        <v>6</v>
      </c>
      <c r="AE32" s="60">
        <v>1</v>
      </c>
      <c r="AF32" s="60">
        <v>0</v>
      </c>
      <c r="AG32" s="60">
        <v>2</v>
      </c>
      <c r="AH32" s="60">
        <v>2</v>
      </c>
      <c r="AI32" s="60">
        <v>2</v>
      </c>
      <c r="AJ32" s="441">
        <f t="shared" si="0"/>
        <v>39</v>
      </c>
      <c r="AK32" s="289">
        <v>11.641791044776118</v>
      </c>
      <c r="AM32" s="50"/>
      <c r="AN32" s="270"/>
      <c r="AO32" s="220"/>
    </row>
    <row r="33" spans="1:41" s="362" customFormat="1" ht="13.5" customHeight="1">
      <c r="A33" s="209"/>
      <c r="B33" s="424"/>
      <c r="C33" s="425" t="s">
        <v>254</v>
      </c>
      <c r="D33" s="60" t="s">
        <v>251</v>
      </c>
      <c r="E33" s="60" t="s">
        <v>251</v>
      </c>
      <c r="F33" s="60" t="s">
        <v>251</v>
      </c>
      <c r="G33" s="60" t="s">
        <v>251</v>
      </c>
      <c r="H33" s="60" t="s">
        <v>251</v>
      </c>
      <c r="I33" s="60" t="s">
        <v>251</v>
      </c>
      <c r="J33" s="60" t="s">
        <v>251</v>
      </c>
      <c r="K33" s="60" t="s">
        <v>251</v>
      </c>
      <c r="L33" s="60" t="s">
        <v>251</v>
      </c>
      <c r="M33" s="60" t="s">
        <v>251</v>
      </c>
      <c r="N33" s="60" t="s">
        <v>251</v>
      </c>
      <c r="O33" s="60" t="s">
        <v>251</v>
      </c>
      <c r="P33" s="60" t="s">
        <v>251</v>
      </c>
      <c r="Q33" s="60" t="s">
        <v>251</v>
      </c>
      <c r="R33" s="60" t="s">
        <v>251</v>
      </c>
      <c r="S33" s="209"/>
      <c r="T33" s="424"/>
      <c r="U33" s="425" t="s">
        <v>254</v>
      </c>
      <c r="V33" s="60" t="s">
        <v>251</v>
      </c>
      <c r="W33" s="60" t="s">
        <v>251</v>
      </c>
      <c r="X33" s="60" t="s">
        <v>251</v>
      </c>
      <c r="Y33" s="60" t="s">
        <v>251</v>
      </c>
      <c r="Z33" s="60" t="s">
        <v>251</v>
      </c>
      <c r="AA33" s="60" t="s">
        <v>251</v>
      </c>
      <c r="AB33" s="60" t="s">
        <v>251</v>
      </c>
      <c r="AC33" s="60" t="s">
        <v>251</v>
      </c>
      <c r="AD33" s="60" t="s">
        <v>251</v>
      </c>
      <c r="AE33" s="60" t="s">
        <v>251</v>
      </c>
      <c r="AF33" s="60" t="s">
        <v>251</v>
      </c>
      <c r="AG33" s="60" t="s">
        <v>251</v>
      </c>
      <c r="AH33" s="60">
        <v>1</v>
      </c>
      <c r="AI33" s="60">
        <v>2</v>
      </c>
      <c r="AJ33" s="60">
        <f t="shared" si="0"/>
        <v>3</v>
      </c>
      <c r="AK33" s="60" t="s">
        <v>251</v>
      </c>
      <c r="AM33" s="50"/>
      <c r="AN33" s="408"/>
      <c r="AO33" s="426"/>
    </row>
    <row r="34" spans="3:41" ht="13.5" customHeight="1">
      <c r="C34" s="65" t="s">
        <v>257</v>
      </c>
      <c r="D34" s="49" t="s">
        <v>251</v>
      </c>
      <c r="E34" s="49" t="s">
        <v>251</v>
      </c>
      <c r="F34" s="49" t="s">
        <v>251</v>
      </c>
      <c r="G34" s="49" t="s">
        <v>251</v>
      </c>
      <c r="H34" s="49" t="s">
        <v>251</v>
      </c>
      <c r="I34" s="49" t="s">
        <v>251</v>
      </c>
      <c r="J34" s="49" t="s">
        <v>251</v>
      </c>
      <c r="K34" s="49" t="s">
        <v>251</v>
      </c>
      <c r="L34" s="49" t="s">
        <v>251</v>
      </c>
      <c r="M34" s="49" t="s">
        <v>251</v>
      </c>
      <c r="N34" s="49" t="s">
        <v>251</v>
      </c>
      <c r="O34" s="49" t="s">
        <v>251</v>
      </c>
      <c r="P34" s="49" t="s">
        <v>251</v>
      </c>
      <c r="Q34" s="49" t="s">
        <v>251</v>
      </c>
      <c r="R34" s="49" t="s">
        <v>251</v>
      </c>
      <c r="U34" s="65" t="s">
        <v>257</v>
      </c>
      <c r="V34" s="49" t="s">
        <v>251</v>
      </c>
      <c r="W34" s="49" t="s">
        <v>251</v>
      </c>
      <c r="X34" s="49" t="s">
        <v>251</v>
      </c>
      <c r="Y34" s="49" t="s">
        <v>251</v>
      </c>
      <c r="Z34" s="49" t="s">
        <v>251</v>
      </c>
      <c r="AA34" s="49" t="s">
        <v>251</v>
      </c>
      <c r="AB34" s="49" t="s">
        <v>251</v>
      </c>
      <c r="AC34" s="49" t="s">
        <v>251</v>
      </c>
      <c r="AD34" s="49" t="s">
        <v>251</v>
      </c>
      <c r="AE34" s="49" t="s">
        <v>251</v>
      </c>
      <c r="AF34" s="49" t="s">
        <v>251</v>
      </c>
      <c r="AG34" s="49" t="s">
        <v>251</v>
      </c>
      <c r="AH34" s="49">
        <v>1</v>
      </c>
      <c r="AI34" s="49">
        <v>0</v>
      </c>
      <c r="AJ34" s="49">
        <f t="shared" si="0"/>
        <v>1</v>
      </c>
      <c r="AK34" s="49" t="s">
        <v>251</v>
      </c>
      <c r="AM34" s="50"/>
      <c r="AN34" s="270"/>
      <c r="AO34" s="220"/>
    </row>
    <row r="35" spans="3:41" ht="13.5" customHeight="1">
      <c r="C35" s="65" t="s">
        <v>294</v>
      </c>
      <c r="D35" s="49" t="s">
        <v>251</v>
      </c>
      <c r="E35" s="49" t="s">
        <v>251</v>
      </c>
      <c r="F35" s="49" t="s">
        <v>251</v>
      </c>
      <c r="G35" s="49" t="s">
        <v>251</v>
      </c>
      <c r="H35" s="49" t="s">
        <v>251</v>
      </c>
      <c r="I35" s="49" t="s">
        <v>251</v>
      </c>
      <c r="J35" s="49" t="s">
        <v>251</v>
      </c>
      <c r="K35" s="49" t="s">
        <v>251</v>
      </c>
      <c r="L35" s="49" t="s">
        <v>251</v>
      </c>
      <c r="M35" s="49" t="s">
        <v>251</v>
      </c>
      <c r="N35" s="49" t="s">
        <v>251</v>
      </c>
      <c r="O35" s="49" t="s">
        <v>251</v>
      </c>
      <c r="P35" s="49" t="s">
        <v>251</v>
      </c>
      <c r="Q35" s="49" t="s">
        <v>251</v>
      </c>
      <c r="R35" s="49" t="s">
        <v>251</v>
      </c>
      <c r="U35" s="65" t="s">
        <v>294</v>
      </c>
      <c r="V35" s="49" t="s">
        <v>251</v>
      </c>
      <c r="W35" s="49" t="s">
        <v>251</v>
      </c>
      <c r="X35" s="49" t="s">
        <v>251</v>
      </c>
      <c r="Y35" s="49" t="s">
        <v>251</v>
      </c>
      <c r="Z35" s="49" t="s">
        <v>251</v>
      </c>
      <c r="AA35" s="49" t="s">
        <v>251</v>
      </c>
      <c r="AB35" s="49" t="s">
        <v>251</v>
      </c>
      <c r="AC35" s="49" t="s">
        <v>251</v>
      </c>
      <c r="AD35" s="49" t="s">
        <v>251</v>
      </c>
      <c r="AE35" s="49" t="s">
        <v>251</v>
      </c>
      <c r="AF35" s="49" t="s">
        <v>251</v>
      </c>
      <c r="AG35" s="49" t="s">
        <v>251</v>
      </c>
      <c r="AH35" s="49">
        <v>0</v>
      </c>
      <c r="AI35" s="49">
        <v>0</v>
      </c>
      <c r="AJ35" s="49">
        <f t="shared" si="0"/>
        <v>0</v>
      </c>
      <c r="AK35" s="49" t="s">
        <v>251</v>
      </c>
      <c r="AM35" s="50"/>
      <c r="AN35" s="270"/>
      <c r="AO35" s="220"/>
    </row>
    <row r="36" spans="1:41" s="362" customFormat="1" ht="13.5" customHeight="1">
      <c r="A36" s="209"/>
      <c r="B36" s="209"/>
      <c r="C36" s="425" t="s">
        <v>259</v>
      </c>
      <c r="D36" s="60" t="s">
        <v>251</v>
      </c>
      <c r="E36" s="60" t="s">
        <v>251</v>
      </c>
      <c r="F36" s="60" t="s">
        <v>251</v>
      </c>
      <c r="G36" s="60" t="s">
        <v>251</v>
      </c>
      <c r="H36" s="60" t="s">
        <v>251</v>
      </c>
      <c r="I36" s="60" t="s">
        <v>251</v>
      </c>
      <c r="J36" s="60" t="s">
        <v>251</v>
      </c>
      <c r="K36" s="60" t="s">
        <v>251</v>
      </c>
      <c r="L36" s="60" t="s">
        <v>251</v>
      </c>
      <c r="M36" s="60" t="s">
        <v>251</v>
      </c>
      <c r="N36" s="60" t="s">
        <v>251</v>
      </c>
      <c r="O36" s="60" t="s">
        <v>251</v>
      </c>
      <c r="P36" s="60" t="s">
        <v>251</v>
      </c>
      <c r="Q36" s="60" t="s">
        <v>251</v>
      </c>
      <c r="R36" s="60" t="s">
        <v>251</v>
      </c>
      <c r="S36" s="209"/>
      <c r="T36" s="209"/>
      <c r="U36" s="425" t="s">
        <v>259</v>
      </c>
      <c r="V36" s="60" t="s">
        <v>251</v>
      </c>
      <c r="W36" s="60" t="s">
        <v>251</v>
      </c>
      <c r="X36" s="60" t="s">
        <v>251</v>
      </c>
      <c r="Y36" s="60" t="s">
        <v>251</v>
      </c>
      <c r="Z36" s="60" t="s">
        <v>251</v>
      </c>
      <c r="AA36" s="60" t="s">
        <v>251</v>
      </c>
      <c r="AB36" s="60" t="s">
        <v>251</v>
      </c>
      <c r="AC36" s="60" t="s">
        <v>251</v>
      </c>
      <c r="AD36" s="60" t="s">
        <v>251</v>
      </c>
      <c r="AE36" s="60" t="s">
        <v>251</v>
      </c>
      <c r="AF36" s="60" t="s">
        <v>251</v>
      </c>
      <c r="AG36" s="60" t="s">
        <v>251</v>
      </c>
      <c r="AH36" s="60">
        <v>0</v>
      </c>
      <c r="AI36" s="60">
        <v>0</v>
      </c>
      <c r="AJ36" s="60">
        <f t="shared" si="0"/>
        <v>0</v>
      </c>
      <c r="AK36" s="60" t="s">
        <v>251</v>
      </c>
      <c r="AM36" s="50"/>
      <c r="AN36" s="408"/>
      <c r="AO36" s="426"/>
    </row>
    <row r="37" spans="1:41" s="362" customFormat="1" ht="13.5" customHeight="1">
      <c r="A37" s="209"/>
      <c r="B37" s="51"/>
      <c r="C37" s="427" t="s">
        <v>1</v>
      </c>
      <c r="D37" s="69">
        <v>0</v>
      </c>
      <c r="E37" s="69">
        <v>0</v>
      </c>
      <c r="F37" s="69">
        <v>0</v>
      </c>
      <c r="G37" s="69">
        <v>0</v>
      </c>
      <c r="H37" s="69">
        <v>0</v>
      </c>
      <c r="I37" s="69">
        <v>0</v>
      </c>
      <c r="J37" s="69">
        <v>0</v>
      </c>
      <c r="K37" s="69">
        <v>0</v>
      </c>
      <c r="L37" s="69">
        <v>0</v>
      </c>
      <c r="M37" s="69">
        <v>0</v>
      </c>
      <c r="N37" s="69">
        <v>0</v>
      </c>
      <c r="O37" s="69">
        <v>0</v>
      </c>
      <c r="P37" s="69">
        <v>0</v>
      </c>
      <c r="Q37" s="69">
        <v>0</v>
      </c>
      <c r="R37" s="69">
        <v>0</v>
      </c>
      <c r="S37" s="209"/>
      <c r="T37" s="51"/>
      <c r="U37" s="427" t="s">
        <v>1</v>
      </c>
      <c r="V37" s="69">
        <v>0</v>
      </c>
      <c r="W37" s="69">
        <v>0</v>
      </c>
      <c r="X37" s="69">
        <v>0</v>
      </c>
      <c r="Y37" s="69">
        <v>0</v>
      </c>
      <c r="Z37" s="69">
        <v>0</v>
      </c>
      <c r="AA37" s="69">
        <v>0</v>
      </c>
      <c r="AB37" s="69">
        <v>0</v>
      </c>
      <c r="AC37" s="69">
        <v>0</v>
      </c>
      <c r="AD37" s="69">
        <v>0</v>
      </c>
      <c r="AE37" s="69">
        <v>0</v>
      </c>
      <c r="AF37" s="69">
        <v>0</v>
      </c>
      <c r="AG37" s="69">
        <v>0</v>
      </c>
      <c r="AH37" s="69">
        <v>0</v>
      </c>
      <c r="AI37" s="69">
        <v>0</v>
      </c>
      <c r="AJ37" s="436">
        <f t="shared" si="0"/>
        <v>0</v>
      </c>
      <c r="AK37" s="290">
        <v>0</v>
      </c>
      <c r="AM37" s="50"/>
      <c r="AN37" s="408"/>
      <c r="AO37" s="426"/>
    </row>
    <row r="38" spans="1:41" ht="13.5" customHeight="1" thickBot="1">
      <c r="A38" s="9"/>
      <c r="B38" s="9"/>
      <c r="C38" s="13" t="s">
        <v>16</v>
      </c>
      <c r="D38" s="14">
        <v>0</v>
      </c>
      <c r="E38" s="14">
        <v>0</v>
      </c>
      <c r="F38" s="14">
        <v>3</v>
      </c>
      <c r="G38" s="14">
        <v>2</v>
      </c>
      <c r="H38" s="14">
        <v>2</v>
      </c>
      <c r="I38" s="14">
        <v>3</v>
      </c>
      <c r="J38" s="14">
        <v>0</v>
      </c>
      <c r="K38" s="14">
        <v>1</v>
      </c>
      <c r="L38" s="14">
        <v>5</v>
      </c>
      <c r="M38" s="14">
        <v>9</v>
      </c>
      <c r="N38" s="14">
        <v>11</v>
      </c>
      <c r="O38" s="14">
        <v>15</v>
      </c>
      <c r="P38" s="14">
        <v>12</v>
      </c>
      <c r="Q38" s="14">
        <v>10</v>
      </c>
      <c r="R38" s="14">
        <v>12</v>
      </c>
      <c r="S38" s="9"/>
      <c r="T38" s="9"/>
      <c r="U38" s="13" t="s">
        <v>16</v>
      </c>
      <c r="V38" s="14">
        <v>21</v>
      </c>
      <c r="W38" s="14">
        <v>24</v>
      </c>
      <c r="X38" s="14">
        <v>20</v>
      </c>
      <c r="Y38" s="14">
        <v>19</v>
      </c>
      <c r="Z38" s="14">
        <v>19</v>
      </c>
      <c r="AA38" s="14">
        <v>11</v>
      </c>
      <c r="AB38" s="14">
        <v>20</v>
      </c>
      <c r="AC38" s="14">
        <v>22</v>
      </c>
      <c r="AD38" s="14">
        <v>19</v>
      </c>
      <c r="AE38" s="14">
        <v>15</v>
      </c>
      <c r="AF38" s="14">
        <v>15</v>
      </c>
      <c r="AG38" s="14">
        <f>SUM(AG21:AG37)</f>
        <v>16</v>
      </c>
      <c r="AH38" s="14">
        <f>SUM(AH21:AH32)</f>
        <v>18</v>
      </c>
      <c r="AI38" s="14">
        <f>SUM(AI21:AI32)</f>
        <v>11</v>
      </c>
      <c r="AJ38" s="442">
        <f t="shared" si="0"/>
        <v>335</v>
      </c>
      <c r="AK38" s="443">
        <v>100</v>
      </c>
      <c r="AL38" s="50"/>
      <c r="AM38" s="50"/>
      <c r="AN38" s="270"/>
      <c r="AO38" s="220"/>
    </row>
    <row r="39" spans="1:41" ht="13.5" customHeight="1">
      <c r="A39" s="2" t="s">
        <v>92</v>
      </c>
      <c r="B39" s="2" t="s">
        <v>17</v>
      </c>
      <c r="C39" s="59" t="s">
        <v>7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1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2" t="s">
        <v>92</v>
      </c>
      <c r="T39" s="2" t="s">
        <v>17</v>
      </c>
      <c r="U39" s="59" t="s">
        <v>7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60">
        <v>0</v>
      </c>
      <c r="AF39" s="60">
        <v>0</v>
      </c>
      <c r="AG39" s="60">
        <v>0</v>
      </c>
      <c r="AH39" s="60">
        <v>0</v>
      </c>
      <c r="AI39" s="60">
        <v>0</v>
      </c>
      <c r="AJ39" s="441">
        <f t="shared" si="0"/>
        <v>1</v>
      </c>
      <c r="AK39" s="289">
        <v>0.12330456226880394</v>
      </c>
      <c r="AM39" s="50"/>
      <c r="AN39" s="270"/>
      <c r="AO39" s="220"/>
    </row>
    <row r="40" spans="3:41" ht="13.5" customHeight="1">
      <c r="C40" s="420" t="s">
        <v>6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U40" s="420" t="s">
        <v>6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11">
        <v>0</v>
      </c>
      <c r="AE40" s="11">
        <v>0</v>
      </c>
      <c r="AF40" s="11">
        <v>0</v>
      </c>
      <c r="AG40" s="11">
        <v>0</v>
      </c>
      <c r="AH40" s="11">
        <v>0</v>
      </c>
      <c r="AI40" s="11">
        <v>0</v>
      </c>
      <c r="AJ40" s="440">
        <f t="shared" si="0"/>
        <v>0</v>
      </c>
      <c r="AK40" s="307">
        <v>0</v>
      </c>
      <c r="AM40" s="50"/>
      <c r="AN40" s="270"/>
      <c r="AO40" s="220"/>
    </row>
    <row r="41" spans="3:41" ht="13.5" customHeight="1">
      <c r="C41" s="420" t="s">
        <v>105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U41" s="420" t="s">
        <v>105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1">
        <v>0</v>
      </c>
      <c r="AC41" s="11">
        <v>0</v>
      </c>
      <c r="AD41" s="11">
        <v>1</v>
      </c>
      <c r="AE41" s="11">
        <v>1</v>
      </c>
      <c r="AF41" s="11">
        <v>0</v>
      </c>
      <c r="AG41" s="11">
        <v>0</v>
      </c>
      <c r="AH41" s="11">
        <v>1</v>
      </c>
      <c r="AI41" s="11">
        <v>0</v>
      </c>
      <c r="AJ41" s="440">
        <f t="shared" si="0"/>
        <v>3</v>
      </c>
      <c r="AK41" s="307">
        <v>0.36991368680641185</v>
      </c>
      <c r="AM41" s="50"/>
      <c r="AN41" s="270"/>
      <c r="AO41" s="220"/>
    </row>
    <row r="42" spans="3:41" ht="13.5" customHeight="1">
      <c r="C42" s="422" t="s">
        <v>106</v>
      </c>
      <c r="D42" s="7">
        <v>0</v>
      </c>
      <c r="E42" s="7">
        <v>0</v>
      </c>
      <c r="F42" s="7">
        <v>0</v>
      </c>
      <c r="G42" s="7">
        <v>3</v>
      </c>
      <c r="H42" s="7">
        <v>0</v>
      </c>
      <c r="I42" s="7">
        <v>0</v>
      </c>
      <c r="J42" s="7">
        <v>1</v>
      </c>
      <c r="K42" s="7">
        <v>1</v>
      </c>
      <c r="L42" s="7">
        <v>2</v>
      </c>
      <c r="M42" s="7">
        <v>3</v>
      </c>
      <c r="N42" s="7">
        <v>2</v>
      </c>
      <c r="O42" s="7">
        <v>3</v>
      </c>
      <c r="P42" s="7">
        <v>2</v>
      </c>
      <c r="Q42" s="7">
        <v>1</v>
      </c>
      <c r="R42" s="7">
        <v>0</v>
      </c>
      <c r="U42" s="422" t="s">
        <v>106</v>
      </c>
      <c r="V42" s="7">
        <v>1</v>
      </c>
      <c r="W42" s="7">
        <v>0</v>
      </c>
      <c r="X42" s="7">
        <v>0</v>
      </c>
      <c r="Y42" s="7">
        <v>0</v>
      </c>
      <c r="Z42" s="7">
        <v>1</v>
      </c>
      <c r="AA42" s="7">
        <v>2</v>
      </c>
      <c r="AB42" s="7">
        <v>0</v>
      </c>
      <c r="AC42" s="7">
        <v>1</v>
      </c>
      <c r="AD42" s="7">
        <v>1</v>
      </c>
      <c r="AE42" s="60">
        <v>2</v>
      </c>
      <c r="AF42" s="60">
        <v>0</v>
      </c>
      <c r="AG42" s="60">
        <v>0</v>
      </c>
      <c r="AH42" s="60">
        <v>0</v>
      </c>
      <c r="AI42" s="60">
        <v>2</v>
      </c>
      <c r="AJ42" s="441">
        <f t="shared" si="0"/>
        <v>28</v>
      </c>
      <c r="AK42" s="289">
        <v>3.45252774352651</v>
      </c>
      <c r="AM42" s="50"/>
      <c r="AN42" s="270"/>
      <c r="AO42" s="220"/>
    </row>
    <row r="43" spans="3:41" ht="13.5" customHeight="1">
      <c r="C43" s="422" t="s">
        <v>107</v>
      </c>
      <c r="D43" s="7">
        <v>0</v>
      </c>
      <c r="E43" s="7">
        <v>0</v>
      </c>
      <c r="F43" s="7">
        <v>1</v>
      </c>
      <c r="G43" s="7">
        <v>0</v>
      </c>
      <c r="H43" s="7">
        <v>0</v>
      </c>
      <c r="I43" s="7">
        <v>2</v>
      </c>
      <c r="J43" s="7">
        <v>1</v>
      </c>
      <c r="K43" s="7">
        <v>6</v>
      </c>
      <c r="L43" s="7">
        <v>3</v>
      </c>
      <c r="M43" s="7">
        <v>9</v>
      </c>
      <c r="N43" s="7">
        <v>10</v>
      </c>
      <c r="O43" s="7">
        <v>18</v>
      </c>
      <c r="P43" s="7">
        <v>5</v>
      </c>
      <c r="Q43" s="7">
        <v>8</v>
      </c>
      <c r="R43" s="7">
        <v>8</v>
      </c>
      <c r="U43" s="422" t="s">
        <v>107</v>
      </c>
      <c r="V43" s="7">
        <v>5</v>
      </c>
      <c r="W43" s="7">
        <v>6</v>
      </c>
      <c r="X43" s="7">
        <v>3</v>
      </c>
      <c r="Y43" s="7">
        <v>4</v>
      </c>
      <c r="Z43" s="7">
        <v>5</v>
      </c>
      <c r="AA43" s="7">
        <v>5</v>
      </c>
      <c r="AB43" s="7">
        <v>1</v>
      </c>
      <c r="AC43" s="7">
        <v>4</v>
      </c>
      <c r="AD43" s="7">
        <v>0</v>
      </c>
      <c r="AE43" s="60">
        <v>4</v>
      </c>
      <c r="AF43" s="60">
        <v>5</v>
      </c>
      <c r="AG43" s="60">
        <v>1</v>
      </c>
      <c r="AH43" s="60">
        <v>0</v>
      </c>
      <c r="AI43" s="60">
        <v>1</v>
      </c>
      <c r="AJ43" s="441">
        <f t="shared" si="0"/>
        <v>115</v>
      </c>
      <c r="AK43" s="289">
        <v>14.180024660912455</v>
      </c>
      <c r="AM43" s="50"/>
      <c r="AN43" s="270"/>
      <c r="AO43" s="220"/>
    </row>
    <row r="44" spans="3:41" ht="13.5" customHeight="1">
      <c r="C44" s="420" t="s">
        <v>108</v>
      </c>
      <c r="D44" s="11">
        <v>1</v>
      </c>
      <c r="E44" s="11">
        <v>1</v>
      </c>
      <c r="F44" s="11">
        <v>2</v>
      </c>
      <c r="G44" s="11">
        <v>0</v>
      </c>
      <c r="H44" s="11">
        <v>2</v>
      </c>
      <c r="I44" s="11">
        <v>5</v>
      </c>
      <c r="J44" s="11">
        <v>6</v>
      </c>
      <c r="K44" s="11">
        <v>5</v>
      </c>
      <c r="L44" s="11">
        <v>8</v>
      </c>
      <c r="M44" s="11">
        <v>7</v>
      </c>
      <c r="N44" s="11">
        <v>6</v>
      </c>
      <c r="O44" s="11">
        <v>13</v>
      </c>
      <c r="P44" s="11">
        <v>22</v>
      </c>
      <c r="Q44" s="11">
        <v>16</v>
      </c>
      <c r="R44" s="11">
        <v>16</v>
      </c>
      <c r="U44" s="420" t="s">
        <v>108</v>
      </c>
      <c r="V44" s="11">
        <v>16</v>
      </c>
      <c r="W44" s="11">
        <v>7</v>
      </c>
      <c r="X44" s="11">
        <v>11</v>
      </c>
      <c r="Y44" s="11">
        <v>9</v>
      </c>
      <c r="Z44" s="11">
        <v>6</v>
      </c>
      <c r="AA44" s="11">
        <v>11</v>
      </c>
      <c r="AB44" s="11">
        <v>6</v>
      </c>
      <c r="AC44" s="11">
        <v>7</v>
      </c>
      <c r="AD44" s="11">
        <v>3</v>
      </c>
      <c r="AE44" s="11">
        <v>2</v>
      </c>
      <c r="AF44" s="11">
        <v>1</v>
      </c>
      <c r="AG44" s="11">
        <v>6</v>
      </c>
      <c r="AH44" s="11">
        <v>3</v>
      </c>
      <c r="AI44" s="11">
        <v>4</v>
      </c>
      <c r="AJ44" s="440">
        <f t="shared" si="0"/>
        <v>202</v>
      </c>
      <c r="AK44" s="307">
        <v>24.907521578298397</v>
      </c>
      <c r="AM44" s="50"/>
      <c r="AN44" s="270"/>
      <c r="AO44" s="220"/>
    </row>
    <row r="45" spans="3:41" ht="13.5" customHeight="1">
      <c r="C45" s="420" t="s">
        <v>109</v>
      </c>
      <c r="D45" s="11">
        <v>0</v>
      </c>
      <c r="E45" s="11">
        <v>0</v>
      </c>
      <c r="F45" s="11">
        <v>0</v>
      </c>
      <c r="G45" s="11">
        <v>0</v>
      </c>
      <c r="H45" s="11">
        <v>1</v>
      </c>
      <c r="I45" s="11">
        <v>0</v>
      </c>
      <c r="J45" s="11">
        <v>3</v>
      </c>
      <c r="K45" s="11">
        <v>1</v>
      </c>
      <c r="L45" s="11">
        <v>1</v>
      </c>
      <c r="M45" s="11">
        <v>3</v>
      </c>
      <c r="N45" s="11">
        <v>10</v>
      </c>
      <c r="O45" s="11">
        <v>8</v>
      </c>
      <c r="P45" s="11">
        <v>4</v>
      </c>
      <c r="Q45" s="11">
        <v>8</v>
      </c>
      <c r="R45" s="11">
        <v>13</v>
      </c>
      <c r="U45" s="420" t="s">
        <v>109</v>
      </c>
      <c r="V45" s="11">
        <v>8</v>
      </c>
      <c r="W45" s="11">
        <v>16</v>
      </c>
      <c r="X45" s="11">
        <v>10</v>
      </c>
      <c r="Y45" s="11">
        <v>11</v>
      </c>
      <c r="Z45" s="11">
        <v>18</v>
      </c>
      <c r="AA45" s="11">
        <v>10</v>
      </c>
      <c r="AB45" s="11">
        <v>6</v>
      </c>
      <c r="AC45" s="11">
        <v>7</v>
      </c>
      <c r="AD45" s="11">
        <v>9</v>
      </c>
      <c r="AE45" s="11">
        <v>6</v>
      </c>
      <c r="AF45" s="11">
        <v>6</v>
      </c>
      <c r="AG45" s="11">
        <v>1</v>
      </c>
      <c r="AH45" s="11">
        <v>5</v>
      </c>
      <c r="AI45" s="11">
        <v>6</v>
      </c>
      <c r="AJ45" s="440">
        <f t="shared" si="0"/>
        <v>171</v>
      </c>
      <c r="AK45" s="307">
        <v>21.085080147965474</v>
      </c>
      <c r="AM45" s="50"/>
      <c r="AN45" s="270"/>
      <c r="AO45" s="220"/>
    </row>
    <row r="46" spans="3:41" ht="13.5" customHeight="1">
      <c r="C46" s="59" t="s">
        <v>110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1</v>
      </c>
      <c r="J46" s="7">
        <v>1</v>
      </c>
      <c r="K46" s="7">
        <v>0</v>
      </c>
      <c r="L46" s="7">
        <v>1</v>
      </c>
      <c r="M46" s="7">
        <v>3</v>
      </c>
      <c r="N46" s="7">
        <v>1</v>
      </c>
      <c r="O46" s="7">
        <v>1</v>
      </c>
      <c r="P46" s="7">
        <v>4</v>
      </c>
      <c r="Q46" s="7">
        <v>5</v>
      </c>
      <c r="R46" s="7">
        <v>4</v>
      </c>
      <c r="U46" s="59" t="s">
        <v>110</v>
      </c>
      <c r="V46" s="7">
        <v>6</v>
      </c>
      <c r="W46" s="7">
        <v>15</v>
      </c>
      <c r="X46" s="7">
        <v>7</v>
      </c>
      <c r="Y46" s="7">
        <v>6</v>
      </c>
      <c r="Z46" s="7">
        <v>8</v>
      </c>
      <c r="AA46" s="7">
        <v>10</v>
      </c>
      <c r="AB46" s="7">
        <v>12</v>
      </c>
      <c r="AC46" s="7">
        <v>11</v>
      </c>
      <c r="AD46" s="7">
        <v>5</v>
      </c>
      <c r="AE46" s="60">
        <v>4</v>
      </c>
      <c r="AF46" s="60">
        <v>6</v>
      </c>
      <c r="AG46" s="60">
        <v>6</v>
      </c>
      <c r="AH46" s="60">
        <v>4</v>
      </c>
      <c r="AI46" s="60">
        <v>7</v>
      </c>
      <c r="AJ46" s="441">
        <f t="shared" si="0"/>
        <v>128</v>
      </c>
      <c r="AK46" s="289">
        <v>15.782983970406905</v>
      </c>
      <c r="AM46" s="50"/>
      <c r="AN46" s="270"/>
      <c r="AO46" s="220"/>
    </row>
    <row r="47" spans="3:41" ht="13.5" customHeight="1">
      <c r="C47" s="59" t="s">
        <v>111</v>
      </c>
      <c r="D47" s="7">
        <v>0</v>
      </c>
      <c r="E47" s="7">
        <v>0</v>
      </c>
      <c r="F47" s="7">
        <v>0</v>
      </c>
      <c r="G47" s="7">
        <v>0</v>
      </c>
      <c r="H47" s="7">
        <v>1</v>
      </c>
      <c r="I47" s="7">
        <v>2</v>
      </c>
      <c r="J47" s="7">
        <v>1</v>
      </c>
      <c r="K47" s="7">
        <v>0</v>
      </c>
      <c r="L47" s="7">
        <v>2</v>
      </c>
      <c r="M47" s="7">
        <v>3</v>
      </c>
      <c r="N47" s="7">
        <v>2</v>
      </c>
      <c r="O47" s="7">
        <v>2</v>
      </c>
      <c r="P47" s="7">
        <v>2</v>
      </c>
      <c r="Q47" s="7">
        <v>2</v>
      </c>
      <c r="R47" s="7">
        <v>1</v>
      </c>
      <c r="U47" s="59" t="s">
        <v>111</v>
      </c>
      <c r="V47" s="7">
        <v>1</v>
      </c>
      <c r="W47" s="7">
        <v>6</v>
      </c>
      <c r="X47" s="7">
        <v>4</v>
      </c>
      <c r="Y47" s="7">
        <v>8</v>
      </c>
      <c r="Z47" s="7">
        <v>8</v>
      </c>
      <c r="AA47" s="7">
        <v>3</v>
      </c>
      <c r="AB47" s="7">
        <v>1</v>
      </c>
      <c r="AC47" s="7">
        <v>1</v>
      </c>
      <c r="AD47" s="7">
        <v>6</v>
      </c>
      <c r="AE47" s="60">
        <v>1</v>
      </c>
      <c r="AF47" s="60">
        <v>5</v>
      </c>
      <c r="AG47" s="60">
        <v>3</v>
      </c>
      <c r="AH47" s="60">
        <v>12</v>
      </c>
      <c r="AI47" s="60">
        <v>3</v>
      </c>
      <c r="AJ47" s="441">
        <f t="shared" si="0"/>
        <v>80</v>
      </c>
      <c r="AK47" s="289">
        <v>9.864364981504316</v>
      </c>
      <c r="AM47" s="50"/>
      <c r="AN47" s="270"/>
      <c r="AO47" s="220"/>
    </row>
    <row r="48" spans="3:41" ht="13.5" customHeight="1">
      <c r="C48" s="423" t="s">
        <v>112</v>
      </c>
      <c r="D48" s="11">
        <v>0</v>
      </c>
      <c r="E48" s="11">
        <v>1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1</v>
      </c>
      <c r="M48" s="11">
        <v>0</v>
      </c>
      <c r="N48" s="11">
        <v>1</v>
      </c>
      <c r="O48" s="11">
        <v>0</v>
      </c>
      <c r="P48" s="11">
        <v>0</v>
      </c>
      <c r="Q48" s="11">
        <v>2</v>
      </c>
      <c r="R48" s="11">
        <v>1</v>
      </c>
      <c r="U48" s="423" t="s">
        <v>112</v>
      </c>
      <c r="V48" s="11">
        <v>3</v>
      </c>
      <c r="W48" s="11">
        <v>3</v>
      </c>
      <c r="X48" s="11">
        <v>1</v>
      </c>
      <c r="Y48" s="11">
        <v>0</v>
      </c>
      <c r="Z48" s="11">
        <v>3</v>
      </c>
      <c r="AA48" s="11">
        <v>4</v>
      </c>
      <c r="AB48" s="11">
        <v>3</v>
      </c>
      <c r="AC48" s="11">
        <v>1</v>
      </c>
      <c r="AD48" s="11">
        <v>1</v>
      </c>
      <c r="AE48" s="11">
        <v>1</v>
      </c>
      <c r="AF48" s="11">
        <v>2</v>
      </c>
      <c r="AG48" s="11">
        <v>3</v>
      </c>
      <c r="AH48" s="11">
        <v>4</v>
      </c>
      <c r="AI48" s="11">
        <v>5</v>
      </c>
      <c r="AJ48" s="440">
        <f t="shared" si="0"/>
        <v>40</v>
      </c>
      <c r="AK48" s="307">
        <v>4.932182490752158</v>
      </c>
      <c r="AM48" s="50"/>
      <c r="AN48" s="270"/>
      <c r="AO48" s="220"/>
    </row>
    <row r="49" spans="3:41" ht="13.5" customHeight="1">
      <c r="C49" s="423" t="s">
        <v>113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1</v>
      </c>
      <c r="M49" s="11">
        <v>0</v>
      </c>
      <c r="N49" s="11">
        <v>1</v>
      </c>
      <c r="O49" s="11">
        <v>0</v>
      </c>
      <c r="P49" s="11">
        <v>0</v>
      </c>
      <c r="Q49" s="11">
        <v>0</v>
      </c>
      <c r="R49" s="11">
        <v>3</v>
      </c>
      <c r="U49" s="423" t="s">
        <v>113</v>
      </c>
      <c r="V49" s="11">
        <v>1</v>
      </c>
      <c r="W49" s="11">
        <v>3</v>
      </c>
      <c r="X49" s="11">
        <v>0</v>
      </c>
      <c r="Y49" s="11">
        <v>1</v>
      </c>
      <c r="Z49" s="11">
        <v>2</v>
      </c>
      <c r="AA49" s="11">
        <v>1</v>
      </c>
      <c r="AB49" s="11">
        <v>4</v>
      </c>
      <c r="AC49" s="11">
        <v>1</v>
      </c>
      <c r="AD49" s="11">
        <v>5</v>
      </c>
      <c r="AE49" s="11">
        <v>0</v>
      </c>
      <c r="AF49" s="11">
        <v>2</v>
      </c>
      <c r="AG49" s="11">
        <v>1</v>
      </c>
      <c r="AH49" s="11">
        <v>0</v>
      </c>
      <c r="AI49" s="11">
        <v>0</v>
      </c>
      <c r="AJ49" s="440">
        <f t="shared" si="0"/>
        <v>26</v>
      </c>
      <c r="AK49" s="307">
        <v>3.2059186189889024</v>
      </c>
      <c r="AM49" s="50"/>
      <c r="AN49" s="270"/>
      <c r="AO49" s="220"/>
    </row>
    <row r="50" spans="3:41" ht="13.5" customHeight="1">
      <c r="C50" s="59" t="s">
        <v>140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U50" s="59" t="s">
        <v>140</v>
      </c>
      <c r="V50" s="7">
        <v>0</v>
      </c>
      <c r="W50" s="7">
        <v>5</v>
      </c>
      <c r="X50" s="7">
        <v>0</v>
      </c>
      <c r="Y50" s="7">
        <v>0</v>
      </c>
      <c r="Z50" s="7">
        <v>3</v>
      </c>
      <c r="AA50" s="7">
        <v>3</v>
      </c>
      <c r="AB50" s="7">
        <v>0</v>
      </c>
      <c r="AC50" s="7">
        <v>1</v>
      </c>
      <c r="AD50" s="7">
        <v>1</v>
      </c>
      <c r="AE50" s="60">
        <v>0</v>
      </c>
      <c r="AF50" s="60">
        <v>2</v>
      </c>
      <c r="AG50" s="60">
        <v>0</v>
      </c>
      <c r="AH50" s="60">
        <v>2</v>
      </c>
      <c r="AI50" s="60">
        <v>0</v>
      </c>
      <c r="AJ50" s="441">
        <f t="shared" si="0"/>
        <v>17</v>
      </c>
      <c r="AK50" s="289">
        <v>2.096177558569667</v>
      </c>
      <c r="AM50" s="50"/>
      <c r="AN50" s="270"/>
      <c r="AO50" s="220"/>
    </row>
    <row r="51" spans="1:41" s="362" customFormat="1" ht="13.5" customHeight="1">
      <c r="A51" s="209"/>
      <c r="B51" s="424"/>
      <c r="C51" s="425" t="s">
        <v>254</v>
      </c>
      <c r="D51" s="60" t="s">
        <v>251</v>
      </c>
      <c r="E51" s="60" t="s">
        <v>251</v>
      </c>
      <c r="F51" s="60" t="s">
        <v>251</v>
      </c>
      <c r="G51" s="60" t="s">
        <v>251</v>
      </c>
      <c r="H51" s="60" t="s">
        <v>251</v>
      </c>
      <c r="I51" s="60" t="s">
        <v>251</v>
      </c>
      <c r="J51" s="60" t="s">
        <v>251</v>
      </c>
      <c r="K51" s="60" t="s">
        <v>251</v>
      </c>
      <c r="L51" s="60" t="s">
        <v>251</v>
      </c>
      <c r="M51" s="60" t="s">
        <v>251</v>
      </c>
      <c r="N51" s="60" t="s">
        <v>251</v>
      </c>
      <c r="O51" s="60" t="s">
        <v>251</v>
      </c>
      <c r="P51" s="60" t="s">
        <v>251</v>
      </c>
      <c r="Q51" s="60" t="s">
        <v>251</v>
      </c>
      <c r="R51" s="60" t="s">
        <v>251</v>
      </c>
      <c r="S51" s="209"/>
      <c r="T51" s="424"/>
      <c r="U51" s="425" t="s">
        <v>254</v>
      </c>
      <c r="V51" s="60" t="s">
        <v>251</v>
      </c>
      <c r="W51" s="60" t="s">
        <v>251</v>
      </c>
      <c r="X51" s="60" t="s">
        <v>251</v>
      </c>
      <c r="Y51" s="60" t="s">
        <v>251</v>
      </c>
      <c r="Z51" s="60" t="s">
        <v>251</v>
      </c>
      <c r="AA51" s="60" t="s">
        <v>251</v>
      </c>
      <c r="AB51" s="60" t="s">
        <v>251</v>
      </c>
      <c r="AC51" s="60" t="s">
        <v>251</v>
      </c>
      <c r="AD51" s="60" t="s">
        <v>251</v>
      </c>
      <c r="AE51" s="60" t="s">
        <v>251</v>
      </c>
      <c r="AF51" s="60" t="s">
        <v>251</v>
      </c>
      <c r="AG51" s="60" t="s">
        <v>251</v>
      </c>
      <c r="AH51" s="60">
        <v>1</v>
      </c>
      <c r="AI51" s="60">
        <v>0</v>
      </c>
      <c r="AJ51" s="60">
        <f t="shared" si="0"/>
        <v>1</v>
      </c>
      <c r="AK51" s="60" t="s">
        <v>251</v>
      </c>
      <c r="AM51" s="50"/>
      <c r="AN51" s="408"/>
      <c r="AO51" s="426"/>
    </row>
    <row r="52" spans="3:41" ht="13.5" customHeight="1">
      <c r="C52" s="65" t="s">
        <v>257</v>
      </c>
      <c r="D52" s="49" t="s">
        <v>251</v>
      </c>
      <c r="E52" s="49" t="s">
        <v>251</v>
      </c>
      <c r="F52" s="49" t="s">
        <v>251</v>
      </c>
      <c r="G52" s="49" t="s">
        <v>251</v>
      </c>
      <c r="H52" s="49" t="s">
        <v>251</v>
      </c>
      <c r="I52" s="49" t="s">
        <v>251</v>
      </c>
      <c r="J52" s="49" t="s">
        <v>251</v>
      </c>
      <c r="K52" s="49" t="s">
        <v>251</v>
      </c>
      <c r="L52" s="49" t="s">
        <v>251</v>
      </c>
      <c r="M52" s="49" t="s">
        <v>251</v>
      </c>
      <c r="N52" s="49" t="s">
        <v>251</v>
      </c>
      <c r="O52" s="49" t="s">
        <v>251</v>
      </c>
      <c r="P52" s="49" t="s">
        <v>251</v>
      </c>
      <c r="Q52" s="49" t="s">
        <v>251</v>
      </c>
      <c r="R52" s="49" t="s">
        <v>251</v>
      </c>
      <c r="U52" s="65" t="s">
        <v>257</v>
      </c>
      <c r="V52" s="49" t="s">
        <v>251</v>
      </c>
      <c r="W52" s="49" t="s">
        <v>251</v>
      </c>
      <c r="X52" s="49" t="s">
        <v>251</v>
      </c>
      <c r="Y52" s="49" t="s">
        <v>251</v>
      </c>
      <c r="Z52" s="49" t="s">
        <v>251</v>
      </c>
      <c r="AA52" s="49" t="s">
        <v>251</v>
      </c>
      <c r="AB52" s="49" t="s">
        <v>251</v>
      </c>
      <c r="AC52" s="49" t="s">
        <v>251</v>
      </c>
      <c r="AD52" s="49" t="s">
        <v>251</v>
      </c>
      <c r="AE52" s="49" t="s">
        <v>251</v>
      </c>
      <c r="AF52" s="49" t="s">
        <v>251</v>
      </c>
      <c r="AG52" s="49" t="s">
        <v>251</v>
      </c>
      <c r="AH52" s="49">
        <v>1</v>
      </c>
      <c r="AI52" s="49">
        <v>0</v>
      </c>
      <c r="AJ52" s="49">
        <f t="shared" si="0"/>
        <v>1</v>
      </c>
      <c r="AK52" s="49" t="s">
        <v>251</v>
      </c>
      <c r="AM52" s="50"/>
      <c r="AN52" s="270"/>
      <c r="AO52" s="220"/>
    </row>
    <row r="53" spans="3:41" ht="13.5" customHeight="1">
      <c r="C53" s="65" t="s">
        <v>294</v>
      </c>
      <c r="D53" s="49" t="s">
        <v>251</v>
      </c>
      <c r="E53" s="49" t="s">
        <v>251</v>
      </c>
      <c r="F53" s="49" t="s">
        <v>251</v>
      </c>
      <c r="G53" s="49" t="s">
        <v>251</v>
      </c>
      <c r="H53" s="49" t="s">
        <v>251</v>
      </c>
      <c r="I53" s="49" t="s">
        <v>251</v>
      </c>
      <c r="J53" s="49" t="s">
        <v>251</v>
      </c>
      <c r="K53" s="49" t="s">
        <v>251</v>
      </c>
      <c r="L53" s="49" t="s">
        <v>251</v>
      </c>
      <c r="M53" s="49" t="s">
        <v>251</v>
      </c>
      <c r="N53" s="49" t="s">
        <v>251</v>
      </c>
      <c r="O53" s="49" t="s">
        <v>251</v>
      </c>
      <c r="P53" s="49" t="s">
        <v>251</v>
      </c>
      <c r="Q53" s="49" t="s">
        <v>251</v>
      </c>
      <c r="R53" s="49" t="s">
        <v>251</v>
      </c>
      <c r="U53" s="65" t="s">
        <v>294</v>
      </c>
      <c r="V53" s="49" t="s">
        <v>251</v>
      </c>
      <c r="W53" s="49" t="s">
        <v>251</v>
      </c>
      <c r="X53" s="49" t="s">
        <v>251</v>
      </c>
      <c r="Y53" s="49" t="s">
        <v>251</v>
      </c>
      <c r="Z53" s="49" t="s">
        <v>251</v>
      </c>
      <c r="AA53" s="49" t="s">
        <v>251</v>
      </c>
      <c r="AB53" s="49" t="s">
        <v>251</v>
      </c>
      <c r="AC53" s="49" t="s">
        <v>251</v>
      </c>
      <c r="AD53" s="49" t="s">
        <v>251</v>
      </c>
      <c r="AE53" s="49" t="s">
        <v>251</v>
      </c>
      <c r="AF53" s="49" t="s">
        <v>251</v>
      </c>
      <c r="AG53" s="49" t="s">
        <v>251</v>
      </c>
      <c r="AH53" s="49">
        <v>0</v>
      </c>
      <c r="AI53" s="49">
        <v>0</v>
      </c>
      <c r="AJ53" s="49">
        <f t="shared" si="0"/>
        <v>0</v>
      </c>
      <c r="AK53" s="49" t="s">
        <v>251</v>
      </c>
      <c r="AM53" s="50"/>
      <c r="AN53" s="270"/>
      <c r="AO53" s="220"/>
    </row>
    <row r="54" spans="1:41" s="362" customFormat="1" ht="13.5" customHeight="1">
      <c r="A54" s="209"/>
      <c r="B54" s="209"/>
      <c r="C54" s="425" t="s">
        <v>259</v>
      </c>
      <c r="D54" s="60" t="s">
        <v>251</v>
      </c>
      <c r="E54" s="60" t="s">
        <v>251</v>
      </c>
      <c r="F54" s="60" t="s">
        <v>251</v>
      </c>
      <c r="G54" s="60" t="s">
        <v>251</v>
      </c>
      <c r="H54" s="60" t="s">
        <v>251</v>
      </c>
      <c r="I54" s="60" t="s">
        <v>251</v>
      </c>
      <c r="J54" s="60" t="s">
        <v>251</v>
      </c>
      <c r="K54" s="60" t="s">
        <v>251</v>
      </c>
      <c r="L54" s="60" t="s">
        <v>251</v>
      </c>
      <c r="M54" s="60" t="s">
        <v>251</v>
      </c>
      <c r="N54" s="60" t="s">
        <v>251</v>
      </c>
      <c r="O54" s="60" t="s">
        <v>251</v>
      </c>
      <c r="P54" s="60" t="s">
        <v>251</v>
      </c>
      <c r="Q54" s="60" t="s">
        <v>251</v>
      </c>
      <c r="R54" s="60" t="s">
        <v>251</v>
      </c>
      <c r="S54" s="209"/>
      <c r="T54" s="209"/>
      <c r="U54" s="425" t="s">
        <v>259</v>
      </c>
      <c r="V54" s="60" t="s">
        <v>251</v>
      </c>
      <c r="W54" s="60" t="s">
        <v>251</v>
      </c>
      <c r="X54" s="60" t="s">
        <v>251</v>
      </c>
      <c r="Y54" s="60" t="s">
        <v>251</v>
      </c>
      <c r="Z54" s="60" t="s">
        <v>251</v>
      </c>
      <c r="AA54" s="60" t="s">
        <v>251</v>
      </c>
      <c r="AB54" s="60" t="s">
        <v>251</v>
      </c>
      <c r="AC54" s="60" t="s">
        <v>251</v>
      </c>
      <c r="AD54" s="60" t="s">
        <v>251</v>
      </c>
      <c r="AE54" s="60" t="s">
        <v>251</v>
      </c>
      <c r="AF54" s="60" t="s">
        <v>251</v>
      </c>
      <c r="AG54" s="60" t="s">
        <v>251</v>
      </c>
      <c r="AH54" s="60">
        <v>0</v>
      </c>
      <c r="AI54" s="60">
        <v>0</v>
      </c>
      <c r="AJ54" s="60">
        <f t="shared" si="0"/>
        <v>0</v>
      </c>
      <c r="AK54" s="60" t="s">
        <v>251</v>
      </c>
      <c r="AM54" s="50"/>
      <c r="AN54" s="408"/>
      <c r="AO54" s="426"/>
    </row>
    <row r="55" spans="2:41" ht="13.5" customHeight="1">
      <c r="B55" s="6"/>
      <c r="C55" s="427" t="s">
        <v>1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T55" s="6"/>
      <c r="U55" s="427" t="s">
        <v>1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69">
        <v>0</v>
      </c>
      <c r="AF55" s="69">
        <v>0</v>
      </c>
      <c r="AG55" s="69">
        <v>0</v>
      </c>
      <c r="AH55" s="69">
        <v>0</v>
      </c>
      <c r="AI55" s="69">
        <v>0</v>
      </c>
      <c r="AJ55" s="436">
        <f t="shared" si="0"/>
        <v>0</v>
      </c>
      <c r="AK55" s="290">
        <v>0</v>
      </c>
      <c r="AM55" s="50"/>
      <c r="AN55" s="270"/>
      <c r="AO55" s="220"/>
    </row>
    <row r="56" spans="2:41" ht="13.5" customHeight="1">
      <c r="B56" s="8"/>
      <c r="C56" s="37" t="s">
        <v>16</v>
      </c>
      <c r="D56" s="45">
        <v>1</v>
      </c>
      <c r="E56" s="45">
        <v>2</v>
      </c>
      <c r="F56" s="45">
        <v>3</v>
      </c>
      <c r="G56" s="45">
        <v>3</v>
      </c>
      <c r="H56" s="45">
        <v>4</v>
      </c>
      <c r="I56" s="45">
        <v>10</v>
      </c>
      <c r="J56" s="45">
        <v>14</v>
      </c>
      <c r="K56" s="45">
        <v>13</v>
      </c>
      <c r="L56" s="45">
        <v>19</v>
      </c>
      <c r="M56" s="45">
        <v>28</v>
      </c>
      <c r="N56" s="45">
        <v>33</v>
      </c>
      <c r="O56" s="45">
        <v>45</v>
      </c>
      <c r="P56" s="45">
        <v>39</v>
      </c>
      <c r="Q56" s="45">
        <v>42</v>
      </c>
      <c r="R56" s="45">
        <v>46</v>
      </c>
      <c r="T56" s="8"/>
      <c r="U56" s="37" t="s">
        <v>16</v>
      </c>
      <c r="V56" s="45">
        <v>41</v>
      </c>
      <c r="W56" s="45">
        <v>61</v>
      </c>
      <c r="X56" s="45">
        <v>36</v>
      </c>
      <c r="Y56" s="45">
        <v>39</v>
      </c>
      <c r="Z56" s="45">
        <v>54</v>
      </c>
      <c r="AA56" s="45">
        <v>49</v>
      </c>
      <c r="AB56" s="45">
        <v>33</v>
      </c>
      <c r="AC56" s="45">
        <v>34</v>
      </c>
      <c r="AD56" s="45">
        <v>32</v>
      </c>
      <c r="AE56" s="45">
        <v>21</v>
      </c>
      <c r="AF56" s="45">
        <v>29</v>
      </c>
      <c r="AG56" s="45">
        <f>SUM(AG39:AG55)</f>
        <v>21</v>
      </c>
      <c r="AH56" s="45">
        <f>SUM(AH39:AH50)</f>
        <v>31</v>
      </c>
      <c r="AI56" s="45">
        <f>SUM(AI39:AI50)</f>
        <v>28</v>
      </c>
      <c r="AJ56" s="437">
        <f t="shared" si="0"/>
        <v>811</v>
      </c>
      <c r="AK56" s="438">
        <v>100</v>
      </c>
      <c r="AL56" s="50"/>
      <c r="AM56" s="50"/>
      <c r="AN56" s="270"/>
      <c r="AO56" s="220"/>
    </row>
    <row r="57" spans="2:41" ht="13.5" customHeight="1">
      <c r="B57" s="2" t="s">
        <v>4</v>
      </c>
      <c r="C57" s="59" t="s">
        <v>7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1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  <c r="T57" s="2" t="s">
        <v>4</v>
      </c>
      <c r="U57" s="59" t="s">
        <v>7</v>
      </c>
      <c r="V57" s="17">
        <v>1</v>
      </c>
      <c r="W57" s="17">
        <v>1</v>
      </c>
      <c r="X57" s="17">
        <v>0</v>
      </c>
      <c r="Y57" s="17">
        <v>0</v>
      </c>
      <c r="Z57" s="17">
        <v>0</v>
      </c>
      <c r="AA57" s="17">
        <v>0</v>
      </c>
      <c r="AB57" s="17">
        <v>0</v>
      </c>
      <c r="AC57" s="17">
        <v>0</v>
      </c>
      <c r="AD57" s="17">
        <v>0</v>
      </c>
      <c r="AE57" s="70">
        <v>0</v>
      </c>
      <c r="AF57" s="70">
        <v>0</v>
      </c>
      <c r="AG57" s="70">
        <v>0</v>
      </c>
      <c r="AH57" s="70">
        <v>0</v>
      </c>
      <c r="AI57" s="70">
        <v>0</v>
      </c>
      <c r="AJ57" s="439">
        <f t="shared" si="0"/>
        <v>3</v>
      </c>
      <c r="AK57" s="289">
        <v>0.7894736842105263</v>
      </c>
      <c r="AM57" s="50"/>
      <c r="AN57" s="270"/>
      <c r="AO57" s="220"/>
    </row>
    <row r="58" spans="3:41" ht="13.5" customHeight="1">
      <c r="C58" s="420" t="s">
        <v>6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U58" s="420" t="s">
        <v>6</v>
      </c>
      <c r="V58" s="11">
        <v>0</v>
      </c>
      <c r="W58" s="11">
        <v>0</v>
      </c>
      <c r="X58" s="11">
        <v>0</v>
      </c>
      <c r="Y58" s="11">
        <v>0</v>
      </c>
      <c r="Z58" s="11">
        <v>1</v>
      </c>
      <c r="AA58" s="11">
        <v>0</v>
      </c>
      <c r="AB58" s="11">
        <v>0</v>
      </c>
      <c r="AC58" s="11">
        <v>0</v>
      </c>
      <c r="AD58" s="11">
        <v>0</v>
      </c>
      <c r="AE58" s="11">
        <v>0</v>
      </c>
      <c r="AF58" s="11">
        <v>0</v>
      </c>
      <c r="AG58" s="11">
        <v>0</v>
      </c>
      <c r="AH58" s="11">
        <v>0</v>
      </c>
      <c r="AI58" s="11">
        <v>0</v>
      </c>
      <c r="AJ58" s="440">
        <f t="shared" si="0"/>
        <v>1</v>
      </c>
      <c r="AK58" s="307">
        <v>0.2631578947368421</v>
      </c>
      <c r="AM58" s="50"/>
      <c r="AN58" s="270"/>
      <c r="AO58" s="220"/>
    </row>
    <row r="59" spans="3:41" ht="13.5" customHeight="1">
      <c r="C59" s="420" t="s">
        <v>105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1</v>
      </c>
      <c r="M59" s="11">
        <v>0</v>
      </c>
      <c r="N59" s="11">
        <v>1</v>
      </c>
      <c r="O59" s="11">
        <v>0</v>
      </c>
      <c r="P59" s="11">
        <v>0</v>
      </c>
      <c r="Q59" s="11">
        <v>0</v>
      </c>
      <c r="R59" s="11">
        <v>0</v>
      </c>
      <c r="U59" s="420" t="s">
        <v>105</v>
      </c>
      <c r="V59" s="11">
        <v>0</v>
      </c>
      <c r="W59" s="11">
        <v>0</v>
      </c>
      <c r="X59" s="11">
        <v>0</v>
      </c>
      <c r="Y59" s="11">
        <v>0</v>
      </c>
      <c r="Z59" s="11">
        <v>0</v>
      </c>
      <c r="AA59" s="11">
        <v>1</v>
      </c>
      <c r="AB59" s="11">
        <v>0</v>
      </c>
      <c r="AC59" s="11">
        <v>0</v>
      </c>
      <c r="AD59" s="11">
        <v>0</v>
      </c>
      <c r="AE59" s="11">
        <v>0</v>
      </c>
      <c r="AF59" s="11">
        <v>0</v>
      </c>
      <c r="AG59" s="11">
        <v>0</v>
      </c>
      <c r="AH59" s="11">
        <v>0</v>
      </c>
      <c r="AI59" s="11">
        <v>0</v>
      </c>
      <c r="AJ59" s="440">
        <f t="shared" si="0"/>
        <v>3</v>
      </c>
      <c r="AK59" s="307">
        <v>0.7894736842105263</v>
      </c>
      <c r="AM59" s="50"/>
      <c r="AN59" s="270"/>
      <c r="AO59" s="220"/>
    </row>
    <row r="60" spans="3:41" ht="13.5" customHeight="1">
      <c r="C60" s="422" t="s">
        <v>106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3</v>
      </c>
      <c r="M60" s="7">
        <v>2</v>
      </c>
      <c r="N60" s="7">
        <v>2</v>
      </c>
      <c r="O60" s="7">
        <v>3</v>
      </c>
      <c r="P60" s="7">
        <v>8</v>
      </c>
      <c r="Q60" s="7">
        <v>3</v>
      </c>
      <c r="R60" s="7">
        <v>7</v>
      </c>
      <c r="U60" s="422" t="s">
        <v>106</v>
      </c>
      <c r="V60" s="7">
        <v>2</v>
      </c>
      <c r="W60" s="7">
        <v>1</v>
      </c>
      <c r="X60" s="7">
        <v>2</v>
      </c>
      <c r="Y60" s="7">
        <v>1</v>
      </c>
      <c r="Z60" s="7">
        <v>1</v>
      </c>
      <c r="AA60" s="7">
        <v>2</v>
      </c>
      <c r="AB60" s="7">
        <v>0</v>
      </c>
      <c r="AC60" s="7">
        <v>0</v>
      </c>
      <c r="AD60" s="7">
        <v>0</v>
      </c>
      <c r="AE60" s="60">
        <v>1</v>
      </c>
      <c r="AF60" s="60">
        <v>0</v>
      </c>
      <c r="AG60" s="60">
        <v>0</v>
      </c>
      <c r="AH60" s="60">
        <v>1</v>
      </c>
      <c r="AI60" s="60">
        <v>0</v>
      </c>
      <c r="AJ60" s="441">
        <f t="shared" si="0"/>
        <v>39</v>
      </c>
      <c r="AK60" s="289">
        <v>10.263157894736842</v>
      </c>
      <c r="AM60" s="50"/>
      <c r="AN60" s="270"/>
      <c r="AO60" s="220"/>
    </row>
    <row r="61" spans="3:41" ht="13.5" customHeight="1">
      <c r="C61" s="422" t="s">
        <v>107</v>
      </c>
      <c r="D61" s="7">
        <v>0</v>
      </c>
      <c r="E61" s="7">
        <v>0</v>
      </c>
      <c r="F61" s="7">
        <v>1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2</v>
      </c>
      <c r="M61" s="7">
        <v>3</v>
      </c>
      <c r="N61" s="7">
        <v>10</v>
      </c>
      <c r="O61" s="7">
        <v>5</v>
      </c>
      <c r="P61" s="7">
        <v>6</v>
      </c>
      <c r="Q61" s="7">
        <v>4</v>
      </c>
      <c r="R61" s="7">
        <v>9</v>
      </c>
      <c r="U61" s="422" t="s">
        <v>107</v>
      </c>
      <c r="V61" s="7">
        <v>7</v>
      </c>
      <c r="W61" s="7">
        <v>7</v>
      </c>
      <c r="X61" s="7">
        <v>5</v>
      </c>
      <c r="Y61" s="7">
        <v>3</v>
      </c>
      <c r="Z61" s="7">
        <v>4</v>
      </c>
      <c r="AA61" s="7">
        <v>1</v>
      </c>
      <c r="AB61" s="7">
        <v>2</v>
      </c>
      <c r="AC61" s="7">
        <v>2</v>
      </c>
      <c r="AD61" s="7">
        <v>5</v>
      </c>
      <c r="AE61" s="60">
        <v>0</v>
      </c>
      <c r="AF61" s="60">
        <v>2</v>
      </c>
      <c r="AG61" s="60">
        <v>1</v>
      </c>
      <c r="AH61" s="60">
        <v>2</v>
      </c>
      <c r="AI61" s="60">
        <v>1</v>
      </c>
      <c r="AJ61" s="441">
        <f t="shared" si="0"/>
        <v>82</v>
      </c>
      <c r="AK61" s="289">
        <v>21.578947368421055</v>
      </c>
      <c r="AM61" s="50"/>
      <c r="AN61" s="270"/>
      <c r="AO61" s="220"/>
    </row>
    <row r="62" spans="3:41" ht="13.5" customHeight="1">
      <c r="C62" s="420" t="s">
        <v>108</v>
      </c>
      <c r="D62" s="11">
        <v>0</v>
      </c>
      <c r="E62" s="11">
        <v>0</v>
      </c>
      <c r="F62" s="11">
        <v>1</v>
      </c>
      <c r="G62" s="11">
        <v>0</v>
      </c>
      <c r="H62" s="11">
        <v>0</v>
      </c>
      <c r="I62" s="11">
        <v>0</v>
      </c>
      <c r="J62" s="11">
        <v>0</v>
      </c>
      <c r="K62" s="11">
        <v>1</v>
      </c>
      <c r="L62" s="11">
        <v>1</v>
      </c>
      <c r="M62" s="11">
        <v>0</v>
      </c>
      <c r="N62" s="11">
        <v>2</v>
      </c>
      <c r="O62" s="11">
        <v>3</v>
      </c>
      <c r="P62" s="11">
        <v>9</v>
      </c>
      <c r="Q62" s="11">
        <v>9</v>
      </c>
      <c r="R62" s="11">
        <v>9</v>
      </c>
      <c r="U62" s="420" t="s">
        <v>108</v>
      </c>
      <c r="V62" s="11">
        <v>5</v>
      </c>
      <c r="W62" s="11">
        <v>9</v>
      </c>
      <c r="X62" s="11">
        <v>7</v>
      </c>
      <c r="Y62" s="11">
        <v>10</v>
      </c>
      <c r="Z62" s="11">
        <v>5</v>
      </c>
      <c r="AA62" s="11">
        <v>3</v>
      </c>
      <c r="AB62" s="11">
        <v>5</v>
      </c>
      <c r="AC62" s="11">
        <v>7</v>
      </c>
      <c r="AD62" s="11">
        <v>5</v>
      </c>
      <c r="AE62" s="11">
        <v>2</v>
      </c>
      <c r="AF62" s="11">
        <v>2</v>
      </c>
      <c r="AG62" s="11">
        <v>3</v>
      </c>
      <c r="AH62" s="11">
        <v>1</v>
      </c>
      <c r="AI62" s="11">
        <v>0</v>
      </c>
      <c r="AJ62" s="440">
        <f t="shared" si="0"/>
        <v>99</v>
      </c>
      <c r="AK62" s="307">
        <v>26.052631578947366</v>
      </c>
      <c r="AM62" s="50"/>
      <c r="AN62" s="270"/>
      <c r="AO62" s="220"/>
    </row>
    <row r="63" spans="3:41" ht="13.5" customHeight="1">
      <c r="C63" s="420" t="s">
        <v>109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2</v>
      </c>
      <c r="N63" s="11">
        <v>2</v>
      </c>
      <c r="O63" s="11">
        <v>3</v>
      </c>
      <c r="P63" s="11">
        <v>5</v>
      </c>
      <c r="Q63" s="11">
        <v>3</v>
      </c>
      <c r="R63" s="11">
        <v>3</v>
      </c>
      <c r="U63" s="420" t="s">
        <v>109</v>
      </c>
      <c r="V63" s="11">
        <v>9</v>
      </c>
      <c r="W63" s="11">
        <v>6</v>
      </c>
      <c r="X63" s="11">
        <v>3</v>
      </c>
      <c r="Y63" s="11">
        <v>9</v>
      </c>
      <c r="Z63" s="11">
        <v>4</v>
      </c>
      <c r="AA63" s="11">
        <v>4</v>
      </c>
      <c r="AB63" s="11">
        <v>4</v>
      </c>
      <c r="AC63" s="11">
        <v>3</v>
      </c>
      <c r="AD63" s="11">
        <v>3</v>
      </c>
      <c r="AE63" s="11">
        <v>3</v>
      </c>
      <c r="AF63" s="11">
        <v>0</v>
      </c>
      <c r="AG63" s="11">
        <v>2</v>
      </c>
      <c r="AH63" s="11">
        <v>3</v>
      </c>
      <c r="AI63" s="11">
        <v>0</v>
      </c>
      <c r="AJ63" s="440">
        <f t="shared" si="0"/>
        <v>71</v>
      </c>
      <c r="AK63" s="307">
        <v>18.684210526315788</v>
      </c>
      <c r="AM63" s="50"/>
      <c r="AN63" s="270"/>
      <c r="AO63" s="220"/>
    </row>
    <row r="64" spans="3:41" ht="13.5" customHeight="1">
      <c r="C64" s="59" t="s">
        <v>110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3</v>
      </c>
      <c r="P64" s="7">
        <v>1</v>
      </c>
      <c r="Q64" s="7">
        <v>1</v>
      </c>
      <c r="R64" s="7">
        <v>1</v>
      </c>
      <c r="U64" s="59" t="s">
        <v>110</v>
      </c>
      <c r="V64" s="7">
        <v>3</v>
      </c>
      <c r="W64" s="7">
        <v>0</v>
      </c>
      <c r="X64" s="7">
        <v>1</v>
      </c>
      <c r="Y64" s="7">
        <v>2</v>
      </c>
      <c r="Z64" s="7">
        <v>4</v>
      </c>
      <c r="AA64" s="7">
        <v>3</v>
      </c>
      <c r="AB64" s="7">
        <v>6</v>
      </c>
      <c r="AC64" s="7">
        <v>2</v>
      </c>
      <c r="AD64" s="7">
        <v>4</v>
      </c>
      <c r="AE64" s="60">
        <v>0</v>
      </c>
      <c r="AF64" s="60">
        <v>0</v>
      </c>
      <c r="AG64" s="60">
        <v>7</v>
      </c>
      <c r="AH64" s="60">
        <v>2</v>
      </c>
      <c r="AI64" s="60">
        <v>4</v>
      </c>
      <c r="AJ64" s="441">
        <f t="shared" si="0"/>
        <v>44</v>
      </c>
      <c r="AK64" s="289">
        <v>11.578947368421053</v>
      </c>
      <c r="AM64" s="50"/>
      <c r="AN64" s="270"/>
      <c r="AO64" s="220"/>
    </row>
    <row r="65" spans="3:41" ht="13.5" customHeight="1">
      <c r="C65" s="59" t="s">
        <v>111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1</v>
      </c>
      <c r="M65" s="7">
        <v>0</v>
      </c>
      <c r="N65" s="7">
        <v>0</v>
      </c>
      <c r="O65" s="7">
        <v>1</v>
      </c>
      <c r="P65" s="7">
        <v>0</v>
      </c>
      <c r="Q65" s="7">
        <v>1</v>
      </c>
      <c r="R65" s="7">
        <v>1</v>
      </c>
      <c r="U65" s="59" t="s">
        <v>111</v>
      </c>
      <c r="V65" s="7">
        <v>0</v>
      </c>
      <c r="W65" s="7">
        <v>1</v>
      </c>
      <c r="X65" s="7">
        <v>2</v>
      </c>
      <c r="Y65" s="7">
        <v>1</v>
      </c>
      <c r="Z65" s="7">
        <v>2</v>
      </c>
      <c r="AA65" s="7">
        <v>0</v>
      </c>
      <c r="AB65" s="7">
        <v>0</v>
      </c>
      <c r="AC65" s="7">
        <v>4</v>
      </c>
      <c r="AD65" s="7">
        <v>2</v>
      </c>
      <c r="AE65" s="60">
        <v>2</v>
      </c>
      <c r="AF65" s="60">
        <v>0</v>
      </c>
      <c r="AG65" s="60">
        <v>2</v>
      </c>
      <c r="AH65" s="60">
        <v>0</v>
      </c>
      <c r="AI65" s="60">
        <v>0</v>
      </c>
      <c r="AJ65" s="441">
        <f t="shared" si="0"/>
        <v>20</v>
      </c>
      <c r="AK65" s="289">
        <v>5.263157894736842</v>
      </c>
      <c r="AM65" s="50"/>
      <c r="AN65" s="270"/>
      <c r="AO65" s="220"/>
    </row>
    <row r="66" spans="3:41" ht="13.5" customHeight="1">
      <c r="C66" s="423" t="s">
        <v>112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1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U66" s="423" t="s">
        <v>112</v>
      </c>
      <c r="V66" s="11">
        <v>0</v>
      </c>
      <c r="W66" s="11">
        <v>1</v>
      </c>
      <c r="X66" s="11">
        <v>0</v>
      </c>
      <c r="Y66" s="11">
        <v>0</v>
      </c>
      <c r="Z66" s="11">
        <v>0</v>
      </c>
      <c r="AA66" s="11">
        <v>1</v>
      </c>
      <c r="AB66" s="11">
        <v>1</v>
      </c>
      <c r="AC66" s="11">
        <v>0</v>
      </c>
      <c r="AD66" s="11">
        <v>1</v>
      </c>
      <c r="AE66" s="11">
        <v>1</v>
      </c>
      <c r="AF66" s="11">
        <v>0</v>
      </c>
      <c r="AG66" s="11">
        <v>2</v>
      </c>
      <c r="AH66" s="11">
        <v>1</v>
      </c>
      <c r="AI66" s="11">
        <v>1</v>
      </c>
      <c r="AJ66" s="440">
        <f t="shared" si="0"/>
        <v>10</v>
      </c>
      <c r="AK66" s="307">
        <v>2.631578947368421</v>
      </c>
      <c r="AM66" s="50"/>
      <c r="AN66" s="270"/>
      <c r="AO66" s="220"/>
    </row>
    <row r="67" spans="3:41" ht="13.5" customHeight="1">
      <c r="C67" s="423" t="s">
        <v>113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1</v>
      </c>
      <c r="U67" s="423" t="s">
        <v>113</v>
      </c>
      <c r="V67" s="11">
        <v>0</v>
      </c>
      <c r="W67" s="11">
        <v>0</v>
      </c>
      <c r="X67" s="11">
        <v>0</v>
      </c>
      <c r="Y67" s="11">
        <v>0</v>
      </c>
      <c r="Z67" s="11">
        <v>1</v>
      </c>
      <c r="AA67" s="11">
        <v>0</v>
      </c>
      <c r="AB67" s="11">
        <v>0</v>
      </c>
      <c r="AC67" s="11">
        <v>1</v>
      </c>
      <c r="AD67" s="11">
        <v>0</v>
      </c>
      <c r="AE67" s="11">
        <v>0</v>
      </c>
      <c r="AF67" s="11">
        <v>0</v>
      </c>
      <c r="AG67" s="11">
        <v>0</v>
      </c>
      <c r="AH67" s="11">
        <v>1</v>
      </c>
      <c r="AI67" s="11">
        <v>1</v>
      </c>
      <c r="AJ67" s="440">
        <f t="shared" si="0"/>
        <v>5</v>
      </c>
      <c r="AK67" s="307">
        <v>1.3157894736842104</v>
      </c>
      <c r="AM67" s="50"/>
      <c r="AN67" s="270"/>
      <c r="AO67" s="220"/>
    </row>
    <row r="68" spans="3:41" ht="13.5" customHeight="1">
      <c r="C68" s="59" t="s">
        <v>140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U68" s="59" t="s">
        <v>140</v>
      </c>
      <c r="V68" s="7">
        <v>1</v>
      </c>
      <c r="W68" s="7">
        <v>0</v>
      </c>
      <c r="X68" s="7">
        <v>0</v>
      </c>
      <c r="Y68" s="7">
        <v>0</v>
      </c>
      <c r="Z68" s="7">
        <v>0</v>
      </c>
      <c r="AA68" s="7">
        <v>1</v>
      </c>
      <c r="AB68" s="7">
        <v>0</v>
      </c>
      <c r="AC68" s="7">
        <v>0</v>
      </c>
      <c r="AD68" s="7">
        <v>1</v>
      </c>
      <c r="AE68" s="60">
        <v>0</v>
      </c>
      <c r="AF68" s="60">
        <v>0</v>
      </c>
      <c r="AG68" s="60">
        <v>0</v>
      </c>
      <c r="AH68" s="60">
        <v>0</v>
      </c>
      <c r="AI68" s="60">
        <v>0</v>
      </c>
      <c r="AJ68" s="441">
        <f aca="true" t="shared" si="1" ref="AJ68:AJ73">SUM(D68:R68,V68:AI68)</f>
        <v>3</v>
      </c>
      <c r="AK68" s="289">
        <v>0.7894736842105263</v>
      </c>
      <c r="AM68" s="50"/>
      <c r="AN68" s="270"/>
      <c r="AO68" s="220"/>
    </row>
    <row r="69" spans="1:41" s="362" customFormat="1" ht="13.5" customHeight="1">
      <c r="A69" s="209"/>
      <c r="B69" s="424"/>
      <c r="C69" s="425" t="s">
        <v>254</v>
      </c>
      <c r="D69" s="60" t="s">
        <v>251</v>
      </c>
      <c r="E69" s="60" t="s">
        <v>251</v>
      </c>
      <c r="F69" s="60" t="s">
        <v>251</v>
      </c>
      <c r="G69" s="60" t="s">
        <v>251</v>
      </c>
      <c r="H69" s="60" t="s">
        <v>251</v>
      </c>
      <c r="I69" s="60" t="s">
        <v>251</v>
      </c>
      <c r="J69" s="60" t="s">
        <v>251</v>
      </c>
      <c r="K69" s="60" t="s">
        <v>251</v>
      </c>
      <c r="L69" s="60" t="s">
        <v>251</v>
      </c>
      <c r="M69" s="60" t="s">
        <v>251</v>
      </c>
      <c r="N69" s="60" t="s">
        <v>251</v>
      </c>
      <c r="O69" s="60" t="s">
        <v>251</v>
      </c>
      <c r="P69" s="60" t="s">
        <v>251</v>
      </c>
      <c r="Q69" s="60" t="s">
        <v>251</v>
      </c>
      <c r="R69" s="60" t="s">
        <v>251</v>
      </c>
      <c r="S69" s="209"/>
      <c r="T69" s="424"/>
      <c r="U69" s="425" t="s">
        <v>254</v>
      </c>
      <c r="V69" s="60" t="s">
        <v>251</v>
      </c>
      <c r="W69" s="60" t="s">
        <v>251</v>
      </c>
      <c r="X69" s="60" t="s">
        <v>251</v>
      </c>
      <c r="Y69" s="60" t="s">
        <v>251</v>
      </c>
      <c r="Z69" s="60" t="s">
        <v>251</v>
      </c>
      <c r="AA69" s="60" t="s">
        <v>251</v>
      </c>
      <c r="AB69" s="60" t="s">
        <v>251</v>
      </c>
      <c r="AC69" s="60" t="s">
        <v>251</v>
      </c>
      <c r="AD69" s="60" t="s">
        <v>251</v>
      </c>
      <c r="AE69" s="60" t="s">
        <v>251</v>
      </c>
      <c r="AF69" s="60" t="s">
        <v>251</v>
      </c>
      <c r="AG69" s="60" t="s">
        <v>251</v>
      </c>
      <c r="AH69" s="60">
        <v>0</v>
      </c>
      <c r="AI69" s="60">
        <v>0</v>
      </c>
      <c r="AJ69" s="60">
        <f t="shared" si="1"/>
        <v>0</v>
      </c>
      <c r="AK69" s="60" t="s">
        <v>251</v>
      </c>
      <c r="AM69" s="50"/>
      <c r="AN69" s="408"/>
      <c r="AO69" s="426"/>
    </row>
    <row r="70" spans="3:41" ht="13.5" customHeight="1">
      <c r="C70" s="65" t="s">
        <v>257</v>
      </c>
      <c r="D70" s="49" t="s">
        <v>251</v>
      </c>
      <c r="E70" s="49" t="s">
        <v>251</v>
      </c>
      <c r="F70" s="49" t="s">
        <v>251</v>
      </c>
      <c r="G70" s="49" t="s">
        <v>251</v>
      </c>
      <c r="H70" s="49" t="s">
        <v>251</v>
      </c>
      <c r="I70" s="49" t="s">
        <v>251</v>
      </c>
      <c r="J70" s="49" t="s">
        <v>251</v>
      </c>
      <c r="K70" s="49" t="s">
        <v>251</v>
      </c>
      <c r="L70" s="49" t="s">
        <v>251</v>
      </c>
      <c r="M70" s="49" t="s">
        <v>251</v>
      </c>
      <c r="N70" s="49" t="s">
        <v>251</v>
      </c>
      <c r="O70" s="49" t="s">
        <v>251</v>
      </c>
      <c r="P70" s="49" t="s">
        <v>251</v>
      </c>
      <c r="Q70" s="49" t="s">
        <v>251</v>
      </c>
      <c r="R70" s="49" t="s">
        <v>251</v>
      </c>
      <c r="U70" s="65" t="s">
        <v>257</v>
      </c>
      <c r="V70" s="49" t="s">
        <v>251</v>
      </c>
      <c r="W70" s="49" t="s">
        <v>251</v>
      </c>
      <c r="X70" s="49" t="s">
        <v>251</v>
      </c>
      <c r="Y70" s="49" t="s">
        <v>251</v>
      </c>
      <c r="Z70" s="49" t="s">
        <v>251</v>
      </c>
      <c r="AA70" s="49" t="s">
        <v>251</v>
      </c>
      <c r="AB70" s="49" t="s">
        <v>251</v>
      </c>
      <c r="AC70" s="49" t="s">
        <v>251</v>
      </c>
      <c r="AD70" s="49" t="s">
        <v>251</v>
      </c>
      <c r="AE70" s="49" t="s">
        <v>251</v>
      </c>
      <c r="AF70" s="49" t="s">
        <v>251</v>
      </c>
      <c r="AG70" s="49" t="s">
        <v>251</v>
      </c>
      <c r="AH70" s="49">
        <v>0</v>
      </c>
      <c r="AI70" s="49">
        <v>0</v>
      </c>
      <c r="AJ70" s="49">
        <f t="shared" si="1"/>
        <v>0</v>
      </c>
      <c r="AK70" s="49" t="s">
        <v>251</v>
      </c>
      <c r="AM70" s="50"/>
      <c r="AN70" s="270"/>
      <c r="AO70" s="220"/>
    </row>
    <row r="71" spans="3:41" ht="13.5" customHeight="1">
      <c r="C71" s="65" t="s">
        <v>294</v>
      </c>
      <c r="D71" s="49" t="s">
        <v>251</v>
      </c>
      <c r="E71" s="49" t="s">
        <v>251</v>
      </c>
      <c r="F71" s="49" t="s">
        <v>251</v>
      </c>
      <c r="G71" s="49" t="s">
        <v>251</v>
      </c>
      <c r="H71" s="49" t="s">
        <v>251</v>
      </c>
      <c r="I71" s="49" t="s">
        <v>251</v>
      </c>
      <c r="J71" s="49" t="s">
        <v>251</v>
      </c>
      <c r="K71" s="49" t="s">
        <v>251</v>
      </c>
      <c r="L71" s="49" t="s">
        <v>251</v>
      </c>
      <c r="M71" s="49" t="s">
        <v>251</v>
      </c>
      <c r="N71" s="49" t="s">
        <v>251</v>
      </c>
      <c r="O71" s="49" t="s">
        <v>251</v>
      </c>
      <c r="P71" s="49" t="s">
        <v>251</v>
      </c>
      <c r="Q71" s="49" t="s">
        <v>251</v>
      </c>
      <c r="R71" s="49" t="s">
        <v>251</v>
      </c>
      <c r="U71" s="65" t="s">
        <v>294</v>
      </c>
      <c r="V71" s="49" t="s">
        <v>251</v>
      </c>
      <c r="W71" s="49" t="s">
        <v>251</v>
      </c>
      <c r="X71" s="49" t="s">
        <v>251</v>
      </c>
      <c r="Y71" s="49" t="s">
        <v>251</v>
      </c>
      <c r="Z71" s="49" t="s">
        <v>251</v>
      </c>
      <c r="AA71" s="49" t="s">
        <v>251</v>
      </c>
      <c r="AB71" s="49" t="s">
        <v>251</v>
      </c>
      <c r="AC71" s="49" t="s">
        <v>251</v>
      </c>
      <c r="AD71" s="49" t="s">
        <v>251</v>
      </c>
      <c r="AE71" s="49" t="s">
        <v>251</v>
      </c>
      <c r="AF71" s="49" t="s">
        <v>251</v>
      </c>
      <c r="AG71" s="49" t="s">
        <v>251</v>
      </c>
      <c r="AH71" s="49">
        <v>0</v>
      </c>
      <c r="AI71" s="49">
        <v>0</v>
      </c>
      <c r="AJ71" s="49">
        <f t="shared" si="1"/>
        <v>0</v>
      </c>
      <c r="AK71" s="49" t="s">
        <v>251</v>
      </c>
      <c r="AM71" s="50"/>
      <c r="AN71" s="270"/>
      <c r="AO71" s="220"/>
    </row>
    <row r="72" spans="1:41" s="362" customFormat="1" ht="13.5" customHeight="1">
      <c r="A72" s="209"/>
      <c r="B72" s="209"/>
      <c r="C72" s="425" t="s">
        <v>259</v>
      </c>
      <c r="D72" s="60" t="s">
        <v>251</v>
      </c>
      <c r="E72" s="60" t="s">
        <v>251</v>
      </c>
      <c r="F72" s="60" t="s">
        <v>251</v>
      </c>
      <c r="G72" s="60" t="s">
        <v>251</v>
      </c>
      <c r="H72" s="60" t="s">
        <v>251</v>
      </c>
      <c r="I72" s="60" t="s">
        <v>251</v>
      </c>
      <c r="J72" s="60" t="s">
        <v>251</v>
      </c>
      <c r="K72" s="60" t="s">
        <v>251</v>
      </c>
      <c r="L72" s="60" t="s">
        <v>251</v>
      </c>
      <c r="M72" s="60" t="s">
        <v>251</v>
      </c>
      <c r="N72" s="60" t="s">
        <v>251</v>
      </c>
      <c r="O72" s="60" t="s">
        <v>251</v>
      </c>
      <c r="P72" s="60" t="s">
        <v>251</v>
      </c>
      <c r="Q72" s="60" t="s">
        <v>251</v>
      </c>
      <c r="R72" s="60" t="s">
        <v>251</v>
      </c>
      <c r="S72" s="209"/>
      <c r="T72" s="209"/>
      <c r="U72" s="425" t="s">
        <v>259</v>
      </c>
      <c r="V72" s="60" t="s">
        <v>251</v>
      </c>
      <c r="W72" s="60" t="s">
        <v>251</v>
      </c>
      <c r="X72" s="60" t="s">
        <v>251</v>
      </c>
      <c r="Y72" s="60" t="s">
        <v>251</v>
      </c>
      <c r="Z72" s="60" t="s">
        <v>251</v>
      </c>
      <c r="AA72" s="60" t="s">
        <v>251</v>
      </c>
      <c r="AB72" s="60" t="s">
        <v>251</v>
      </c>
      <c r="AC72" s="60" t="s">
        <v>251</v>
      </c>
      <c r="AD72" s="60" t="s">
        <v>251</v>
      </c>
      <c r="AE72" s="60" t="s">
        <v>251</v>
      </c>
      <c r="AF72" s="60" t="s">
        <v>251</v>
      </c>
      <c r="AG72" s="60" t="s">
        <v>251</v>
      </c>
      <c r="AH72" s="60">
        <v>0</v>
      </c>
      <c r="AI72" s="60">
        <v>0</v>
      </c>
      <c r="AJ72" s="60">
        <f t="shared" si="1"/>
        <v>0</v>
      </c>
      <c r="AK72" s="60" t="s">
        <v>251</v>
      </c>
      <c r="AM72" s="50"/>
      <c r="AN72" s="408"/>
      <c r="AO72" s="426"/>
    </row>
    <row r="73" spans="2:41" ht="13.5" customHeight="1">
      <c r="B73" s="6"/>
      <c r="C73" s="427" t="s">
        <v>1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T73" s="6"/>
      <c r="U73" s="427" t="s">
        <v>1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69">
        <v>0</v>
      </c>
      <c r="AF73" s="69">
        <v>0</v>
      </c>
      <c r="AG73" s="69">
        <v>0</v>
      </c>
      <c r="AH73" s="69">
        <v>0</v>
      </c>
      <c r="AI73" s="69">
        <v>0</v>
      </c>
      <c r="AJ73" s="436">
        <f t="shared" si="1"/>
        <v>0</v>
      </c>
      <c r="AK73" s="290">
        <v>0</v>
      </c>
      <c r="AM73" s="50"/>
      <c r="AN73" s="270"/>
      <c r="AO73" s="220"/>
    </row>
    <row r="74" spans="1:41" ht="13.5" customHeight="1" thickBot="1">
      <c r="A74" s="9"/>
      <c r="B74" s="9"/>
      <c r="C74" s="13" t="s">
        <v>16</v>
      </c>
      <c r="D74" s="39">
        <v>0</v>
      </c>
      <c r="E74" s="39">
        <v>0</v>
      </c>
      <c r="F74" s="39">
        <v>2</v>
      </c>
      <c r="G74" s="39">
        <v>0</v>
      </c>
      <c r="H74" s="39">
        <v>0</v>
      </c>
      <c r="I74" s="39">
        <v>0</v>
      </c>
      <c r="J74" s="39">
        <v>0</v>
      </c>
      <c r="K74" s="39">
        <v>1</v>
      </c>
      <c r="L74" s="39">
        <v>9</v>
      </c>
      <c r="M74" s="39">
        <v>8</v>
      </c>
      <c r="N74" s="39">
        <v>17</v>
      </c>
      <c r="O74" s="39">
        <v>18</v>
      </c>
      <c r="P74" s="39">
        <v>29</v>
      </c>
      <c r="Q74" s="39">
        <v>21</v>
      </c>
      <c r="R74" s="39">
        <v>31</v>
      </c>
      <c r="S74" s="9"/>
      <c r="T74" s="9"/>
      <c r="U74" s="13" t="s">
        <v>16</v>
      </c>
      <c r="V74" s="39">
        <v>28</v>
      </c>
      <c r="W74" s="39">
        <v>26</v>
      </c>
      <c r="X74" s="39">
        <v>20</v>
      </c>
      <c r="Y74" s="39">
        <v>26</v>
      </c>
      <c r="Z74" s="39">
        <v>22</v>
      </c>
      <c r="AA74" s="39">
        <v>16</v>
      </c>
      <c r="AB74" s="39">
        <v>18</v>
      </c>
      <c r="AC74" s="39">
        <v>19</v>
      </c>
      <c r="AD74" s="39">
        <v>21</v>
      </c>
      <c r="AE74" s="39">
        <v>9</v>
      </c>
      <c r="AF74" s="39">
        <v>4</v>
      </c>
      <c r="AG74" s="39">
        <f>SUM(AG57:AG73)</f>
        <v>17</v>
      </c>
      <c r="AH74" s="39">
        <f>SUM(AH57:AH68)</f>
        <v>11</v>
      </c>
      <c r="AI74" s="39">
        <f>SUM(AI57:AI68)</f>
        <v>7</v>
      </c>
      <c r="AJ74" s="463">
        <f>SUM(D74:R74,V74:AI74)</f>
        <v>380</v>
      </c>
      <c r="AK74" s="443">
        <v>100</v>
      </c>
      <c r="AL74" s="50"/>
      <c r="AM74" s="50"/>
      <c r="AN74" s="270"/>
      <c r="AO74" s="220"/>
    </row>
    <row r="77" ht="13.5" customHeight="1">
      <c r="AL77" s="50"/>
    </row>
    <row r="91" spans="1:37" ht="13.5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208"/>
      <c r="AF91" s="208"/>
      <c r="AG91" s="208"/>
      <c r="AH91" s="208"/>
      <c r="AI91" s="208"/>
      <c r="AJ91" s="445"/>
      <c r="AK91" s="208"/>
    </row>
    <row r="92" spans="1:37" ht="13.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208"/>
      <c r="AF92" s="208"/>
      <c r="AG92" s="208"/>
      <c r="AH92" s="208"/>
      <c r="AI92" s="208"/>
      <c r="AJ92" s="445"/>
      <c r="AK92" s="208"/>
    </row>
    <row r="93" spans="1:37" ht="13.5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208"/>
      <c r="AF93" s="208"/>
      <c r="AG93" s="208"/>
      <c r="AH93" s="208"/>
      <c r="AI93" s="208"/>
      <c r="AJ93" s="445"/>
      <c r="AK93" s="208"/>
    </row>
    <row r="94" spans="1:37" ht="13.5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208"/>
      <c r="AF94" s="208"/>
      <c r="AG94" s="208"/>
      <c r="AH94" s="208"/>
      <c r="AI94" s="208"/>
      <c r="AJ94" s="445"/>
      <c r="AK94" s="208"/>
    </row>
    <row r="95" spans="1:37" ht="13.5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208"/>
      <c r="AF95" s="208"/>
      <c r="AG95" s="208"/>
      <c r="AH95" s="208"/>
      <c r="AI95" s="208"/>
      <c r="AJ95" s="445"/>
      <c r="AK95" s="208"/>
    </row>
    <row r="96" spans="1:37" ht="13.5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208"/>
      <c r="AF96" s="208"/>
      <c r="AG96" s="208"/>
      <c r="AH96" s="208"/>
      <c r="AI96" s="208"/>
      <c r="AJ96" s="445"/>
      <c r="AK96" s="208"/>
    </row>
    <row r="97" spans="1:37" ht="13.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208"/>
      <c r="AF97" s="208"/>
      <c r="AG97" s="208"/>
      <c r="AH97" s="208"/>
      <c r="AI97" s="208"/>
      <c r="AJ97" s="445"/>
      <c r="AK97" s="208"/>
    </row>
    <row r="98" spans="1:37" ht="13.5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208"/>
      <c r="AF98" s="208"/>
      <c r="AG98" s="208"/>
      <c r="AH98" s="208"/>
      <c r="AI98" s="208"/>
      <c r="AJ98" s="445"/>
      <c r="AK98" s="208"/>
    </row>
    <row r="99" spans="1:37" ht="13.5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208"/>
      <c r="AF99" s="208"/>
      <c r="AG99" s="208"/>
      <c r="AH99" s="208"/>
      <c r="AI99" s="208"/>
      <c r="AJ99" s="445"/>
      <c r="AK99" s="208"/>
    </row>
    <row r="100" spans="1:37" ht="13.5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208"/>
      <c r="AF100" s="208"/>
      <c r="AG100" s="208"/>
      <c r="AH100" s="208"/>
      <c r="AI100" s="208"/>
      <c r="AJ100" s="445"/>
      <c r="AK100" s="208"/>
    </row>
    <row r="101" spans="1:37" ht="13.5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208"/>
      <c r="AF101" s="208"/>
      <c r="AG101" s="208"/>
      <c r="AH101" s="208"/>
      <c r="AI101" s="208"/>
      <c r="AJ101" s="445"/>
      <c r="AK101" s="208"/>
    </row>
    <row r="102" spans="1:37" ht="13.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208"/>
      <c r="AF102" s="208"/>
      <c r="AG102" s="208"/>
      <c r="AH102" s="208"/>
      <c r="AI102" s="208"/>
      <c r="AJ102" s="445"/>
      <c r="AK102" s="208"/>
    </row>
    <row r="103" spans="1:37" ht="13.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208"/>
      <c r="AF103" s="208"/>
      <c r="AG103" s="208"/>
      <c r="AH103" s="208"/>
      <c r="AI103" s="208"/>
      <c r="AJ103" s="445"/>
      <c r="AK103" s="208"/>
    </row>
    <row r="104" spans="1:37" ht="13.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208"/>
      <c r="AF104" s="208"/>
      <c r="AG104" s="208"/>
      <c r="AH104" s="208"/>
      <c r="AI104" s="208"/>
      <c r="AJ104" s="445"/>
      <c r="AK104" s="208"/>
    </row>
    <row r="105" spans="1:37" ht="13.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208"/>
      <c r="AF105" s="208"/>
      <c r="AG105" s="208"/>
      <c r="AH105" s="208"/>
      <c r="AI105" s="208"/>
      <c r="AJ105" s="445"/>
      <c r="AK105" s="208"/>
    </row>
    <row r="106" spans="1:37" ht="13.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208"/>
      <c r="AF106" s="208"/>
      <c r="AG106" s="208"/>
      <c r="AH106" s="208"/>
      <c r="AI106" s="208"/>
      <c r="AJ106" s="445"/>
      <c r="AK106" s="208"/>
    </row>
    <row r="107" spans="1:37" ht="13.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208"/>
      <c r="AF107" s="208"/>
      <c r="AG107" s="208"/>
      <c r="AH107" s="208"/>
      <c r="AI107" s="208"/>
      <c r="AJ107" s="445"/>
      <c r="AK107" s="208"/>
    </row>
    <row r="108" spans="1:37" ht="13.5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208"/>
      <c r="AF108" s="208"/>
      <c r="AG108" s="208"/>
      <c r="AH108" s="208"/>
      <c r="AI108" s="208"/>
      <c r="AJ108" s="445"/>
      <c r="AK108" s="208"/>
    </row>
    <row r="109" spans="1:37" ht="13.5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208"/>
      <c r="AF109" s="208"/>
      <c r="AG109" s="208"/>
      <c r="AH109" s="208"/>
      <c r="AI109" s="208"/>
      <c r="AJ109" s="445"/>
      <c r="AK109" s="208"/>
    </row>
    <row r="110" spans="1:37" ht="13.5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208"/>
      <c r="AF110" s="208"/>
      <c r="AG110" s="208"/>
      <c r="AH110" s="208"/>
      <c r="AI110" s="208"/>
      <c r="AJ110" s="445"/>
      <c r="AK110" s="208"/>
    </row>
    <row r="111" spans="1:37" ht="13.5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208"/>
      <c r="AF111" s="208"/>
      <c r="AG111" s="208"/>
      <c r="AH111" s="208"/>
      <c r="AI111" s="208"/>
      <c r="AJ111" s="445"/>
      <c r="AK111" s="208"/>
    </row>
    <row r="112" spans="1:37" ht="13.5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208"/>
      <c r="AF112" s="208"/>
      <c r="AG112" s="208"/>
      <c r="AH112" s="208"/>
      <c r="AI112" s="208"/>
      <c r="AJ112" s="445"/>
      <c r="AK112" s="208"/>
    </row>
    <row r="113" spans="1:37" ht="13.5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208"/>
      <c r="AF113" s="208"/>
      <c r="AG113" s="208"/>
      <c r="AH113" s="208"/>
      <c r="AI113" s="208"/>
      <c r="AJ113" s="445"/>
      <c r="AK113" s="208"/>
    </row>
    <row r="114" spans="1:37" ht="13.5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208"/>
      <c r="AF114" s="208"/>
      <c r="AG114" s="208"/>
      <c r="AH114" s="208"/>
      <c r="AI114" s="208"/>
      <c r="AJ114" s="445"/>
      <c r="AK114" s="208"/>
    </row>
    <row r="115" spans="1:37" ht="13.5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208"/>
      <c r="AF115" s="208"/>
      <c r="AG115" s="208"/>
      <c r="AH115" s="208"/>
      <c r="AI115" s="208"/>
      <c r="AJ115" s="445"/>
      <c r="AK115" s="208"/>
    </row>
    <row r="116" spans="1:37" ht="13.5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208"/>
      <c r="AF116" s="208"/>
      <c r="AG116" s="208"/>
      <c r="AH116" s="208"/>
      <c r="AI116" s="208"/>
      <c r="AJ116" s="445"/>
      <c r="AK116" s="208"/>
    </row>
    <row r="117" spans="1:37" ht="13.5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208"/>
      <c r="AF117" s="208"/>
      <c r="AG117" s="208"/>
      <c r="AH117" s="208"/>
      <c r="AI117" s="208"/>
      <c r="AJ117" s="445"/>
      <c r="AK117" s="208"/>
    </row>
    <row r="118" spans="1:37" ht="13.5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208"/>
      <c r="AF118" s="208"/>
      <c r="AG118" s="208"/>
      <c r="AH118" s="208"/>
      <c r="AI118" s="208"/>
      <c r="AJ118" s="445"/>
      <c r="AK118" s="208"/>
    </row>
    <row r="119" spans="1:37" ht="13.5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208"/>
      <c r="AF119" s="208"/>
      <c r="AG119" s="208"/>
      <c r="AH119" s="208"/>
      <c r="AI119" s="208"/>
      <c r="AJ119" s="445"/>
      <c r="AK119" s="208"/>
    </row>
    <row r="120" spans="1:37" ht="13.5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208"/>
      <c r="AF120" s="208"/>
      <c r="AG120" s="208"/>
      <c r="AH120" s="208"/>
      <c r="AI120" s="208"/>
      <c r="AJ120" s="445"/>
      <c r="AK120" s="208"/>
    </row>
    <row r="121" spans="1:37" ht="13.5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208"/>
      <c r="AF121" s="208"/>
      <c r="AG121" s="208"/>
      <c r="AH121" s="208"/>
      <c r="AI121" s="208"/>
      <c r="AJ121" s="445"/>
      <c r="AK121" s="208"/>
    </row>
    <row r="122" spans="1:37" ht="13.5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208"/>
      <c r="AF122" s="208"/>
      <c r="AG122" s="208"/>
      <c r="AH122" s="208"/>
      <c r="AI122" s="208"/>
      <c r="AJ122" s="445"/>
      <c r="AK122" s="208"/>
    </row>
    <row r="123" spans="1:37" ht="13.5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208"/>
      <c r="AF123" s="208"/>
      <c r="AG123" s="208"/>
      <c r="AH123" s="208"/>
      <c r="AI123" s="208"/>
      <c r="AJ123" s="445"/>
      <c r="AK123" s="208"/>
    </row>
    <row r="124" spans="1:37" ht="13.5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208"/>
      <c r="AF124" s="208"/>
      <c r="AG124" s="208"/>
      <c r="AH124" s="208"/>
      <c r="AI124" s="208"/>
      <c r="AJ124" s="445"/>
      <c r="AK124" s="208"/>
    </row>
    <row r="125" spans="1:37" ht="13.5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208"/>
      <c r="AF125" s="208"/>
      <c r="AG125" s="208"/>
      <c r="AH125" s="208"/>
      <c r="AI125" s="208"/>
      <c r="AJ125" s="445"/>
      <c r="AK125" s="208"/>
    </row>
    <row r="126" spans="1:37" ht="13.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208"/>
      <c r="AF126" s="208"/>
      <c r="AG126" s="208"/>
      <c r="AH126" s="208"/>
      <c r="AI126" s="208"/>
      <c r="AJ126" s="445"/>
      <c r="AK126" s="208"/>
    </row>
    <row r="127" spans="1:37" ht="13.5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208"/>
      <c r="AF127" s="208"/>
      <c r="AG127" s="208"/>
      <c r="AH127" s="208"/>
      <c r="AI127" s="208"/>
      <c r="AJ127" s="445"/>
      <c r="AK127" s="208"/>
    </row>
    <row r="128" spans="1:37" ht="13.5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208"/>
      <c r="AF128" s="208"/>
      <c r="AG128" s="208"/>
      <c r="AH128" s="208"/>
      <c r="AI128" s="208"/>
      <c r="AJ128" s="445"/>
      <c r="AK128" s="208"/>
    </row>
    <row r="129" spans="1:37" ht="13.5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208"/>
      <c r="AF129" s="208"/>
      <c r="AG129" s="208"/>
      <c r="AH129" s="208"/>
      <c r="AI129" s="208"/>
      <c r="AJ129" s="445"/>
      <c r="AK129" s="208"/>
    </row>
    <row r="130" spans="1:37" ht="13.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208"/>
      <c r="AF130" s="208"/>
      <c r="AG130" s="208"/>
      <c r="AH130" s="208"/>
      <c r="AI130" s="208"/>
      <c r="AJ130" s="445"/>
      <c r="AK130" s="208"/>
    </row>
    <row r="131" spans="1:37" ht="13.5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208"/>
      <c r="AF131" s="208"/>
      <c r="AG131" s="208"/>
      <c r="AH131" s="208"/>
      <c r="AI131" s="208"/>
      <c r="AJ131" s="445"/>
      <c r="AK131" s="208"/>
    </row>
    <row r="132" spans="1:37" ht="13.5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208"/>
      <c r="AF132" s="208"/>
      <c r="AG132" s="208"/>
      <c r="AH132" s="208"/>
      <c r="AI132" s="208"/>
      <c r="AJ132" s="445"/>
      <c r="AK132" s="208"/>
    </row>
    <row r="133" spans="1:37" ht="13.5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208"/>
      <c r="AF133" s="208"/>
      <c r="AG133" s="208"/>
      <c r="AH133" s="208"/>
      <c r="AI133" s="208"/>
      <c r="AJ133" s="445"/>
      <c r="AK133" s="208"/>
    </row>
    <row r="134" spans="1:37" ht="13.5" customHeigh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208"/>
      <c r="AF134" s="208"/>
      <c r="AG134" s="208"/>
      <c r="AH134" s="208"/>
      <c r="AI134" s="208"/>
      <c r="AJ134" s="445"/>
      <c r="AK134" s="208"/>
    </row>
    <row r="135" spans="1:37" ht="13.5" customHeigh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208"/>
      <c r="AF135" s="208"/>
      <c r="AG135" s="208"/>
      <c r="AH135" s="208"/>
      <c r="AI135" s="208"/>
      <c r="AJ135" s="445"/>
      <c r="AK135" s="208"/>
    </row>
    <row r="136" spans="1:37" ht="13.5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208"/>
      <c r="AF136" s="208"/>
      <c r="AG136" s="208"/>
      <c r="AH136" s="208"/>
      <c r="AI136" s="208"/>
      <c r="AJ136" s="445"/>
      <c r="AK136" s="208"/>
    </row>
    <row r="137" spans="1:37" ht="13.5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208"/>
      <c r="AF137" s="208"/>
      <c r="AG137" s="208"/>
      <c r="AH137" s="208"/>
      <c r="AI137" s="208"/>
      <c r="AJ137" s="445"/>
      <c r="AK137" s="208"/>
    </row>
    <row r="138" spans="1:37" ht="13.5" customHeigh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208"/>
      <c r="AF138" s="208"/>
      <c r="AG138" s="208"/>
      <c r="AH138" s="208"/>
      <c r="AI138" s="208"/>
      <c r="AJ138" s="445"/>
      <c r="AK138" s="208"/>
    </row>
    <row r="139" spans="1:37" ht="13.5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208"/>
      <c r="AF139" s="208"/>
      <c r="AG139" s="208"/>
      <c r="AH139" s="208"/>
      <c r="AI139" s="208"/>
      <c r="AJ139" s="445"/>
      <c r="AK139" s="208"/>
    </row>
    <row r="140" spans="1:37" ht="13.5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208"/>
      <c r="AF140" s="208"/>
      <c r="AG140" s="208"/>
      <c r="AH140" s="208"/>
      <c r="AI140" s="208"/>
      <c r="AJ140" s="445"/>
      <c r="AK140" s="208"/>
    </row>
    <row r="141" spans="1:37" ht="13.5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208"/>
      <c r="AF141" s="208"/>
      <c r="AG141" s="208"/>
      <c r="AH141" s="208"/>
      <c r="AI141" s="208"/>
      <c r="AJ141" s="445"/>
      <c r="AK141" s="208"/>
    </row>
    <row r="142" spans="1:37" ht="13.5" customHeight="1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208"/>
      <c r="AF142" s="208"/>
      <c r="AG142" s="208"/>
      <c r="AH142" s="208"/>
      <c r="AI142" s="208"/>
      <c r="AJ142" s="445"/>
      <c r="AK142" s="208"/>
    </row>
    <row r="143" spans="1:37" ht="13.5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208"/>
      <c r="AF143" s="208"/>
      <c r="AG143" s="208"/>
      <c r="AH143" s="208"/>
      <c r="AI143" s="208"/>
      <c r="AJ143" s="445"/>
      <c r="AK143" s="208"/>
    </row>
    <row r="144" spans="1:37" ht="13.5" customHeight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208"/>
      <c r="AF144" s="208"/>
      <c r="AG144" s="208"/>
      <c r="AH144" s="208"/>
      <c r="AI144" s="208"/>
      <c r="AJ144" s="445"/>
      <c r="AK144" s="208"/>
    </row>
    <row r="145" spans="1:37" ht="13.5" customHeight="1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208"/>
      <c r="AF145" s="208"/>
      <c r="AG145" s="208"/>
      <c r="AH145" s="208"/>
      <c r="AI145" s="208"/>
      <c r="AJ145" s="445"/>
      <c r="AK145" s="208"/>
    </row>
    <row r="146" spans="1:37" ht="13.5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208"/>
      <c r="AF146" s="208"/>
      <c r="AG146" s="208"/>
      <c r="AH146" s="208"/>
      <c r="AI146" s="208"/>
      <c r="AJ146" s="445"/>
      <c r="AK146" s="208"/>
    </row>
    <row r="147" spans="1:37" ht="13.5" customHeight="1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208"/>
      <c r="AF147" s="208"/>
      <c r="AG147" s="208"/>
      <c r="AH147" s="208"/>
      <c r="AI147" s="208"/>
      <c r="AJ147" s="445"/>
      <c r="AK147" s="208"/>
    </row>
    <row r="148" spans="1:37" ht="13.5" customHeight="1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208"/>
      <c r="AF148" s="208"/>
      <c r="AG148" s="208"/>
      <c r="AH148" s="208"/>
      <c r="AI148" s="208"/>
      <c r="AJ148" s="445"/>
      <c r="AK148" s="208"/>
    </row>
    <row r="149" spans="1:37" ht="13.5" customHeight="1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208"/>
      <c r="AF149" s="208"/>
      <c r="AG149" s="208"/>
      <c r="AH149" s="208"/>
      <c r="AI149" s="208"/>
      <c r="AJ149" s="445"/>
      <c r="AK149" s="208"/>
    </row>
    <row r="150" spans="1:37" ht="13.5" customHeight="1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208"/>
      <c r="AF150" s="208"/>
      <c r="AG150" s="208"/>
      <c r="AH150" s="208"/>
      <c r="AI150" s="208"/>
      <c r="AJ150" s="445"/>
      <c r="AK150" s="208"/>
    </row>
    <row r="151" spans="1:37" ht="13.5" customHeight="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208"/>
      <c r="AF151" s="208"/>
      <c r="AG151" s="208"/>
      <c r="AH151" s="208"/>
      <c r="AI151" s="208"/>
      <c r="AJ151" s="445"/>
      <c r="AK151" s="208"/>
    </row>
    <row r="152" spans="1:37" ht="13.5" customHeight="1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208"/>
      <c r="AF152" s="208"/>
      <c r="AG152" s="208"/>
      <c r="AH152" s="208"/>
      <c r="AI152" s="208"/>
      <c r="AJ152" s="445"/>
      <c r="AK152" s="208"/>
    </row>
    <row r="153" spans="1:37" ht="13.5" customHeight="1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208"/>
      <c r="AF153" s="208"/>
      <c r="AG153" s="208"/>
      <c r="AH153" s="208"/>
      <c r="AI153" s="208"/>
      <c r="AJ153" s="445"/>
      <c r="AK153" s="208"/>
    </row>
    <row r="154" spans="1:37" ht="13.5" customHeight="1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208"/>
      <c r="AF154" s="208"/>
      <c r="AG154" s="208"/>
      <c r="AH154" s="208"/>
      <c r="AI154" s="208"/>
      <c r="AJ154" s="445"/>
      <c r="AK154" s="208"/>
    </row>
    <row r="155" spans="1:37" ht="13.5" customHeight="1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208"/>
      <c r="AF155" s="208"/>
      <c r="AG155" s="208"/>
      <c r="AH155" s="208"/>
      <c r="AI155" s="208"/>
      <c r="AJ155" s="445"/>
      <c r="AK155" s="208"/>
    </row>
    <row r="156" spans="1:37" ht="13.5" customHeight="1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208"/>
      <c r="AF156" s="208"/>
      <c r="AG156" s="208"/>
      <c r="AH156" s="208"/>
      <c r="AI156" s="208"/>
      <c r="AJ156" s="445"/>
      <c r="AK156" s="208"/>
    </row>
    <row r="157" spans="1:37" ht="13.5" customHeight="1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208"/>
      <c r="AF157" s="208"/>
      <c r="AG157" s="208"/>
      <c r="AH157" s="208"/>
      <c r="AI157" s="208"/>
      <c r="AJ157" s="445"/>
      <c r="AK157" s="208"/>
    </row>
    <row r="158" spans="1:37" ht="13.5" customHeight="1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208"/>
      <c r="AF158" s="208"/>
      <c r="AG158" s="208"/>
      <c r="AH158" s="208"/>
      <c r="AI158" s="208"/>
      <c r="AJ158" s="445"/>
      <c r="AK158" s="208"/>
    </row>
    <row r="159" spans="1:37" ht="13.5" customHeight="1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208"/>
      <c r="AF159" s="208"/>
      <c r="AG159" s="208"/>
      <c r="AH159" s="208"/>
      <c r="AI159" s="208"/>
      <c r="AJ159" s="445"/>
      <c r="AK159" s="208"/>
    </row>
    <row r="160" spans="1:37" ht="13.5" customHeight="1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208"/>
      <c r="AF160" s="208"/>
      <c r="AG160" s="208"/>
      <c r="AH160" s="208"/>
      <c r="AI160" s="208"/>
      <c r="AJ160" s="445"/>
      <c r="AK160" s="208"/>
    </row>
    <row r="161" spans="1:37" ht="13.5" customHeight="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208"/>
      <c r="AF161" s="208"/>
      <c r="AG161" s="208"/>
      <c r="AH161" s="208"/>
      <c r="AI161" s="208"/>
      <c r="AJ161" s="445"/>
      <c r="AK161" s="208"/>
    </row>
    <row r="162" spans="1:37" ht="13.5" customHeight="1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208"/>
      <c r="AF162" s="208"/>
      <c r="AG162" s="208"/>
      <c r="AH162" s="208"/>
      <c r="AI162" s="208"/>
      <c r="AJ162" s="445"/>
      <c r="AK162" s="208"/>
    </row>
    <row r="163" spans="1:37" ht="13.5" customHeight="1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208"/>
      <c r="AF163" s="208"/>
      <c r="AG163" s="208"/>
      <c r="AH163" s="208"/>
      <c r="AI163" s="208"/>
      <c r="AJ163" s="445"/>
      <c r="AK163" s="208"/>
    </row>
    <row r="164" spans="1:37" ht="13.5" customHeight="1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208"/>
      <c r="AF164" s="208"/>
      <c r="AG164" s="208"/>
      <c r="AH164" s="208"/>
      <c r="AI164" s="208"/>
      <c r="AJ164" s="445"/>
      <c r="AK164" s="208"/>
    </row>
    <row r="165" spans="1:37" ht="13.5" customHeight="1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208"/>
      <c r="AF165" s="208"/>
      <c r="AG165" s="208"/>
      <c r="AH165" s="208"/>
      <c r="AI165" s="208"/>
      <c r="AJ165" s="445"/>
      <c r="AK165" s="208"/>
    </row>
    <row r="166" spans="1:37" ht="13.5" customHeight="1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208"/>
      <c r="AF166" s="208"/>
      <c r="AG166" s="208"/>
      <c r="AH166" s="208"/>
      <c r="AI166" s="208"/>
      <c r="AJ166" s="445"/>
      <c r="AK166" s="208"/>
    </row>
    <row r="167" spans="1:37" ht="13.5" customHeight="1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208"/>
      <c r="AF167" s="208"/>
      <c r="AG167" s="208"/>
      <c r="AH167" s="208"/>
      <c r="AI167" s="208"/>
      <c r="AJ167" s="445"/>
      <c r="AK167" s="208"/>
    </row>
    <row r="168" spans="1:37" ht="13.5" customHeight="1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208"/>
      <c r="AF168" s="208"/>
      <c r="AG168" s="208"/>
      <c r="AH168" s="208"/>
      <c r="AI168" s="208"/>
      <c r="AJ168" s="445"/>
      <c r="AK168" s="208"/>
    </row>
    <row r="169" spans="1:37" ht="13.5" customHeight="1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208"/>
      <c r="AF169" s="208"/>
      <c r="AG169" s="208"/>
      <c r="AH169" s="208"/>
      <c r="AI169" s="208"/>
      <c r="AJ169" s="445"/>
      <c r="AK169" s="208"/>
    </row>
    <row r="170" spans="1:37" ht="13.5" customHeight="1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208"/>
      <c r="AF170" s="208"/>
      <c r="AG170" s="208"/>
      <c r="AH170" s="208"/>
      <c r="AI170" s="208"/>
      <c r="AJ170" s="445"/>
      <c r="AK170" s="208"/>
    </row>
    <row r="171" spans="1:37" ht="13.5" customHeight="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208"/>
      <c r="AF171" s="208"/>
      <c r="AG171" s="208"/>
      <c r="AH171" s="208"/>
      <c r="AI171" s="208"/>
      <c r="AJ171" s="445"/>
      <c r="AK171" s="208"/>
    </row>
    <row r="172" spans="1:37" ht="13.5" customHeight="1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208"/>
      <c r="AF172" s="208"/>
      <c r="AG172" s="208"/>
      <c r="AH172" s="208"/>
      <c r="AI172" s="208"/>
      <c r="AJ172" s="445"/>
      <c r="AK172" s="208"/>
    </row>
    <row r="173" spans="1:37" ht="13.5" customHeight="1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208"/>
      <c r="AF173" s="208"/>
      <c r="AG173" s="208"/>
      <c r="AH173" s="208"/>
      <c r="AI173" s="208"/>
      <c r="AJ173" s="445"/>
      <c r="AK173" s="208"/>
    </row>
    <row r="174" spans="1:37" ht="13.5" customHeight="1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208"/>
      <c r="AF174" s="208"/>
      <c r="AG174" s="208"/>
      <c r="AH174" s="208"/>
      <c r="AI174" s="208"/>
      <c r="AJ174" s="445"/>
      <c r="AK174" s="208"/>
    </row>
    <row r="175" spans="1:37" ht="13.5" customHeight="1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208"/>
      <c r="AF175" s="208"/>
      <c r="AG175" s="208"/>
      <c r="AH175" s="208"/>
      <c r="AI175" s="208"/>
      <c r="AJ175" s="445"/>
      <c r="AK175" s="208"/>
    </row>
    <row r="176" spans="1:37" ht="13.5" customHeight="1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208"/>
      <c r="AF176" s="208"/>
      <c r="AG176" s="208"/>
      <c r="AH176" s="208"/>
      <c r="AI176" s="208"/>
      <c r="AJ176" s="445"/>
      <c r="AK176" s="208"/>
    </row>
    <row r="177" spans="1:37" ht="13.5" customHeight="1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208"/>
      <c r="AF177" s="208"/>
      <c r="AG177" s="208"/>
      <c r="AH177" s="208"/>
      <c r="AI177" s="208"/>
      <c r="AJ177" s="445"/>
      <c r="AK177" s="208"/>
    </row>
    <row r="178" spans="1:37" ht="13.5" customHeight="1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208"/>
      <c r="AF178" s="208"/>
      <c r="AG178" s="208"/>
      <c r="AH178" s="208"/>
      <c r="AI178" s="208"/>
      <c r="AJ178" s="445"/>
      <c r="AK178" s="208"/>
    </row>
    <row r="179" spans="1:37" ht="13.5" customHeight="1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208"/>
      <c r="AF179" s="208"/>
      <c r="AG179" s="208"/>
      <c r="AH179" s="208"/>
      <c r="AI179" s="208"/>
      <c r="AJ179" s="445"/>
      <c r="AK179" s="208"/>
    </row>
    <row r="180" spans="1:37" ht="13.5" customHeight="1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208"/>
      <c r="AF180" s="208"/>
      <c r="AG180" s="208"/>
      <c r="AH180" s="208"/>
      <c r="AI180" s="208"/>
      <c r="AJ180" s="445"/>
      <c r="AK180" s="208"/>
    </row>
    <row r="181" spans="1:37" ht="13.5" customHeight="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208"/>
      <c r="AF181" s="208"/>
      <c r="AG181" s="208"/>
      <c r="AH181" s="208"/>
      <c r="AI181" s="208"/>
      <c r="AJ181" s="445"/>
      <c r="AK181" s="208"/>
    </row>
    <row r="182" spans="1:37" ht="13.5" customHeight="1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208"/>
      <c r="AF182" s="208"/>
      <c r="AG182" s="208"/>
      <c r="AH182" s="208"/>
      <c r="AI182" s="208"/>
      <c r="AJ182" s="445"/>
      <c r="AK182" s="208"/>
    </row>
    <row r="183" spans="1:37" ht="13.5" customHeight="1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208"/>
      <c r="AF183" s="208"/>
      <c r="AG183" s="208"/>
      <c r="AH183" s="208"/>
      <c r="AI183" s="208"/>
      <c r="AJ183" s="445"/>
      <c r="AK183" s="208"/>
    </row>
    <row r="184" spans="1:37" ht="13.5" customHeight="1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208"/>
      <c r="AF184" s="208"/>
      <c r="AG184" s="208"/>
      <c r="AH184" s="208"/>
      <c r="AI184" s="208"/>
      <c r="AJ184" s="445"/>
      <c r="AK184" s="208"/>
    </row>
    <row r="185" spans="1:37" ht="13.5" customHeight="1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208"/>
      <c r="AF185" s="208"/>
      <c r="AG185" s="208"/>
      <c r="AH185" s="208"/>
      <c r="AI185" s="208"/>
      <c r="AJ185" s="445"/>
      <c r="AK185" s="208"/>
    </row>
    <row r="186" spans="1:37" ht="13.5" customHeight="1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208"/>
      <c r="AF186" s="208"/>
      <c r="AG186" s="208"/>
      <c r="AH186" s="208"/>
      <c r="AI186" s="208"/>
      <c r="AJ186" s="445"/>
      <c r="AK186" s="208"/>
    </row>
  </sheetData>
  <sheetProtection/>
  <printOptions/>
  <pageMargins left="0.7" right="0.59" top="0.46" bottom="0.3937007874015748" header="0.32" footer="0.5118110236220472"/>
  <pageSetup fitToHeight="1" fitToWidth="1" horizontalDpi="600" verticalDpi="600" orientation="landscape" paperSize="9" scale="58" r:id="rId1"/>
  <colBreaks count="1" manualBreakCount="1">
    <brk id="18" max="57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7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7.625" style="2" customWidth="1"/>
    <col min="2" max="2" width="4.125" style="2" bestFit="1" customWidth="1"/>
    <col min="3" max="3" width="2.625" style="2" bestFit="1" customWidth="1"/>
    <col min="4" max="4" width="6.375" style="2" customWidth="1"/>
    <col min="5" max="18" width="4.875" style="2" customWidth="1"/>
    <col min="19" max="19" width="5.125" style="2" customWidth="1"/>
    <col min="20" max="20" width="7.625" style="2" customWidth="1"/>
    <col min="21" max="21" width="4.125" style="2" bestFit="1" customWidth="1"/>
    <col min="22" max="22" width="2.625" style="2" bestFit="1" customWidth="1"/>
    <col min="23" max="23" width="6.375" style="2" customWidth="1"/>
    <col min="24" max="32" width="5.125" style="2" customWidth="1"/>
    <col min="33" max="38" width="5.125" style="209" customWidth="1"/>
    <col min="39" max="39" width="7.25390625" style="209" customWidth="1"/>
    <col min="40" max="41" width="9.00390625" style="3" customWidth="1"/>
    <col min="42" max="42" width="8.875" style="407" customWidth="1"/>
    <col min="43" max="16384" width="9.00390625" style="3" customWidth="1"/>
  </cols>
  <sheetData>
    <row r="1" spans="1:20" ht="24" customHeight="1" thickBot="1">
      <c r="A1" s="15" t="s">
        <v>146</v>
      </c>
      <c r="T1" s="15"/>
    </row>
    <row r="2" spans="1:39" ht="15" customHeight="1" thickBot="1">
      <c r="A2" s="4" t="s">
        <v>93</v>
      </c>
      <c r="B2" s="4" t="s">
        <v>10</v>
      </c>
      <c r="C2" s="4" t="s">
        <v>11</v>
      </c>
      <c r="D2" s="4" t="s">
        <v>97</v>
      </c>
      <c r="E2" s="4">
        <v>1985</v>
      </c>
      <c r="F2" s="4">
        <v>1986</v>
      </c>
      <c r="G2" s="4">
        <v>1987</v>
      </c>
      <c r="H2" s="4">
        <v>1988</v>
      </c>
      <c r="I2" s="4">
        <v>1989</v>
      </c>
      <c r="J2" s="4">
        <v>1990</v>
      </c>
      <c r="K2" s="4">
        <v>1991</v>
      </c>
      <c r="L2" s="4">
        <v>1992</v>
      </c>
      <c r="M2" s="4">
        <v>1993</v>
      </c>
      <c r="N2" s="4">
        <v>1994</v>
      </c>
      <c r="O2" s="4">
        <v>1995</v>
      </c>
      <c r="P2" s="4">
        <v>1996</v>
      </c>
      <c r="Q2" s="4">
        <v>1997</v>
      </c>
      <c r="R2" s="4">
        <v>1998</v>
      </c>
      <c r="S2" s="4">
        <v>1999</v>
      </c>
      <c r="T2" s="4" t="s">
        <v>93</v>
      </c>
      <c r="U2" s="4" t="s">
        <v>10</v>
      </c>
      <c r="V2" s="4" t="s">
        <v>11</v>
      </c>
      <c r="W2" s="4" t="s">
        <v>97</v>
      </c>
      <c r="X2" s="4">
        <v>2000</v>
      </c>
      <c r="Y2" s="4">
        <v>2001</v>
      </c>
      <c r="Z2" s="4">
        <v>2002</v>
      </c>
      <c r="AA2" s="4">
        <v>2003</v>
      </c>
      <c r="AB2" s="4">
        <v>2004</v>
      </c>
      <c r="AC2" s="4">
        <v>2005</v>
      </c>
      <c r="AD2" s="4">
        <v>2006</v>
      </c>
      <c r="AE2" s="4">
        <v>2007</v>
      </c>
      <c r="AF2" s="4">
        <v>2008</v>
      </c>
      <c r="AG2" s="4">
        <v>2009</v>
      </c>
      <c r="AH2" s="4">
        <v>2010</v>
      </c>
      <c r="AI2" s="4">
        <v>2011</v>
      </c>
      <c r="AJ2" s="4">
        <v>2012</v>
      </c>
      <c r="AK2" s="4">
        <v>2013</v>
      </c>
      <c r="AL2" s="4" t="s">
        <v>16</v>
      </c>
      <c r="AM2" s="4" t="s">
        <v>73</v>
      </c>
    </row>
    <row r="3" spans="1:43" ht="15" customHeight="1">
      <c r="A3" s="2" t="s">
        <v>87</v>
      </c>
      <c r="B3" s="2" t="s">
        <v>74</v>
      </c>
      <c r="C3" s="2" t="s">
        <v>17</v>
      </c>
      <c r="D3" s="2" t="s">
        <v>98</v>
      </c>
      <c r="E3" s="40">
        <v>0</v>
      </c>
      <c r="F3" s="40">
        <v>0</v>
      </c>
      <c r="G3" s="40">
        <v>0</v>
      </c>
      <c r="H3" s="40">
        <v>0</v>
      </c>
      <c r="I3" s="40">
        <v>12</v>
      </c>
      <c r="J3" s="40">
        <v>18</v>
      </c>
      <c r="K3" s="40">
        <v>28</v>
      </c>
      <c r="L3" s="40">
        <v>64</v>
      </c>
      <c r="M3" s="40">
        <v>70</v>
      </c>
      <c r="N3" s="40">
        <v>93</v>
      </c>
      <c r="O3" s="40">
        <v>109</v>
      </c>
      <c r="P3" s="40">
        <v>141</v>
      </c>
      <c r="Q3" s="40">
        <v>175</v>
      </c>
      <c r="R3" s="40">
        <v>197</v>
      </c>
      <c r="S3" s="40">
        <v>297</v>
      </c>
      <c r="T3" s="2" t="s">
        <v>87</v>
      </c>
      <c r="U3" s="2" t="s">
        <v>74</v>
      </c>
      <c r="V3" s="2" t="s">
        <v>17</v>
      </c>
      <c r="W3" s="2" t="s">
        <v>98</v>
      </c>
      <c r="X3" s="40">
        <v>273</v>
      </c>
      <c r="Y3" s="40">
        <v>415</v>
      </c>
      <c r="Z3" s="40">
        <v>412</v>
      </c>
      <c r="AA3" s="40">
        <v>452</v>
      </c>
      <c r="AB3" s="40">
        <v>573</v>
      </c>
      <c r="AC3" s="40">
        <v>639</v>
      </c>
      <c r="AD3" s="40">
        <v>731</v>
      </c>
      <c r="AE3" s="40">
        <v>866</v>
      </c>
      <c r="AF3" s="40">
        <v>915</v>
      </c>
      <c r="AG3" s="203">
        <v>804</v>
      </c>
      <c r="AH3" s="203">
        <v>848</v>
      </c>
      <c r="AI3" s="203">
        <v>847</v>
      </c>
      <c r="AJ3" s="203">
        <v>807</v>
      </c>
      <c r="AK3" s="203">
        <v>867</v>
      </c>
      <c r="AL3" s="311">
        <f>SUM(E3:S3,X3:AK3)</f>
        <v>10653</v>
      </c>
      <c r="AM3" s="293">
        <v>87.16962605351443</v>
      </c>
      <c r="AO3" s="50"/>
      <c r="AQ3" s="220"/>
    </row>
    <row r="4" spans="4:43" ht="15" customHeight="1">
      <c r="D4" s="2" t="s">
        <v>99</v>
      </c>
      <c r="E4" s="7">
        <v>0</v>
      </c>
      <c r="F4" s="7">
        <v>0</v>
      </c>
      <c r="G4" s="7">
        <v>0</v>
      </c>
      <c r="H4" s="7">
        <v>0</v>
      </c>
      <c r="I4" s="7">
        <v>21</v>
      </c>
      <c r="J4" s="7">
        <v>5</v>
      </c>
      <c r="K4" s="7">
        <v>20</v>
      </c>
      <c r="L4" s="7">
        <v>30</v>
      </c>
      <c r="M4" s="7">
        <v>18</v>
      </c>
      <c r="N4" s="7">
        <v>21</v>
      </c>
      <c r="O4" s="7">
        <v>18</v>
      </c>
      <c r="P4" s="7">
        <v>19</v>
      </c>
      <c r="Q4" s="7">
        <v>32</v>
      </c>
      <c r="R4" s="7">
        <v>22</v>
      </c>
      <c r="S4" s="7">
        <v>26</v>
      </c>
      <c r="W4" s="2" t="s">
        <v>99</v>
      </c>
      <c r="X4" s="7">
        <v>29</v>
      </c>
      <c r="Y4" s="7">
        <v>24</v>
      </c>
      <c r="Z4" s="7">
        <v>29</v>
      </c>
      <c r="AA4" s="7">
        <v>21</v>
      </c>
      <c r="AB4" s="7">
        <v>22</v>
      </c>
      <c r="AC4" s="7">
        <v>23</v>
      </c>
      <c r="AD4" s="7">
        <v>24</v>
      </c>
      <c r="AE4" s="7">
        <v>37</v>
      </c>
      <c r="AF4" s="7">
        <v>30</v>
      </c>
      <c r="AG4" s="60">
        <v>23</v>
      </c>
      <c r="AH4" s="259">
        <v>33</v>
      </c>
      <c r="AI4" s="259">
        <v>15</v>
      </c>
      <c r="AJ4" s="259">
        <v>17</v>
      </c>
      <c r="AK4" s="259">
        <v>27</v>
      </c>
      <c r="AL4" s="58">
        <f aca="true" t="shared" si="0" ref="AL4:AL33">SUM(E4:S4,X4:AK4)</f>
        <v>586</v>
      </c>
      <c r="AM4" s="293">
        <v>4.795024957041159</v>
      </c>
      <c r="AO4" s="50"/>
      <c r="AQ4" s="220"/>
    </row>
    <row r="5" spans="4:43" ht="15" customHeight="1">
      <c r="D5" s="8" t="s">
        <v>8</v>
      </c>
      <c r="E5" s="16">
        <v>0</v>
      </c>
      <c r="F5" s="16">
        <v>0</v>
      </c>
      <c r="G5" s="16">
        <v>34</v>
      </c>
      <c r="H5" s="16">
        <v>15</v>
      </c>
      <c r="I5" s="16">
        <v>2</v>
      </c>
      <c r="J5" s="16">
        <v>4</v>
      </c>
      <c r="K5" s="16">
        <v>4</v>
      </c>
      <c r="L5" s="16">
        <v>14</v>
      </c>
      <c r="M5" s="16">
        <v>14</v>
      </c>
      <c r="N5" s="16">
        <v>20</v>
      </c>
      <c r="O5" s="16">
        <v>20</v>
      </c>
      <c r="P5" s="16">
        <v>29</v>
      </c>
      <c r="Q5" s="16">
        <v>27</v>
      </c>
      <c r="R5" s="16">
        <v>42</v>
      </c>
      <c r="S5" s="16">
        <v>56</v>
      </c>
      <c r="W5" s="8" t="s">
        <v>8</v>
      </c>
      <c r="X5" s="16">
        <v>34</v>
      </c>
      <c r="Y5" s="16">
        <v>36</v>
      </c>
      <c r="Z5" s="16">
        <v>40</v>
      </c>
      <c r="AA5" s="16">
        <v>52</v>
      </c>
      <c r="AB5" s="16">
        <v>41</v>
      </c>
      <c r="AC5" s="16">
        <v>47</v>
      </c>
      <c r="AD5" s="16">
        <v>32</v>
      </c>
      <c r="AE5" s="16">
        <v>28</v>
      </c>
      <c r="AF5" s="16">
        <v>54</v>
      </c>
      <c r="AG5" s="69">
        <v>67</v>
      </c>
      <c r="AH5" s="260">
        <v>75</v>
      </c>
      <c r="AI5" s="260">
        <v>61</v>
      </c>
      <c r="AJ5" s="260">
        <v>65</v>
      </c>
      <c r="AK5" s="260">
        <v>69</v>
      </c>
      <c r="AL5" s="205">
        <f t="shared" si="0"/>
        <v>982</v>
      </c>
      <c r="AM5" s="294">
        <v>8.0353489894444</v>
      </c>
      <c r="AO5" s="50"/>
      <c r="AQ5" s="220"/>
    </row>
    <row r="6" spans="3:43" ht="15" customHeight="1">
      <c r="C6" s="8"/>
      <c r="D6" s="37" t="s">
        <v>16</v>
      </c>
      <c r="E6" s="38">
        <v>0</v>
      </c>
      <c r="F6" s="38">
        <v>0</v>
      </c>
      <c r="G6" s="38">
        <v>34</v>
      </c>
      <c r="H6" s="38">
        <v>15</v>
      </c>
      <c r="I6" s="38">
        <v>35</v>
      </c>
      <c r="J6" s="38">
        <v>27</v>
      </c>
      <c r="K6" s="38">
        <v>52</v>
      </c>
      <c r="L6" s="38">
        <v>108</v>
      </c>
      <c r="M6" s="38">
        <v>102</v>
      </c>
      <c r="N6" s="38">
        <v>134</v>
      </c>
      <c r="O6" s="38">
        <v>147</v>
      </c>
      <c r="P6" s="38">
        <v>189</v>
      </c>
      <c r="Q6" s="38">
        <v>234</v>
      </c>
      <c r="R6" s="38">
        <v>261</v>
      </c>
      <c r="S6" s="38">
        <v>379</v>
      </c>
      <c r="V6" s="8"/>
      <c r="W6" s="37" t="s">
        <v>16</v>
      </c>
      <c r="X6" s="38">
        <v>336</v>
      </c>
      <c r="Y6" s="38">
        <v>475</v>
      </c>
      <c r="Z6" s="38">
        <v>481</v>
      </c>
      <c r="AA6" s="38">
        <v>525</v>
      </c>
      <c r="AB6" s="38">
        <v>636</v>
      </c>
      <c r="AC6" s="38">
        <v>709</v>
      </c>
      <c r="AD6" s="38">
        <v>787</v>
      </c>
      <c r="AE6" s="38">
        <v>931</v>
      </c>
      <c r="AF6" s="38">
        <v>999</v>
      </c>
      <c r="AG6" s="38">
        <v>894</v>
      </c>
      <c r="AH6" s="38">
        <v>956</v>
      </c>
      <c r="AI6" s="38">
        <f>SUM(AI3:AI5)</f>
        <v>923</v>
      </c>
      <c r="AJ6" s="38">
        <f>SUM(AJ3:AJ5)</f>
        <v>889</v>
      </c>
      <c r="AK6" s="38">
        <f>SUM(AK3:AK5)</f>
        <v>963</v>
      </c>
      <c r="AL6" s="38">
        <f t="shared" si="0"/>
        <v>12221</v>
      </c>
      <c r="AM6" s="312">
        <v>100</v>
      </c>
      <c r="AO6" s="50"/>
      <c r="AQ6" s="220"/>
    </row>
    <row r="7" spans="3:43" ht="15" customHeight="1">
      <c r="C7" s="2" t="s">
        <v>4</v>
      </c>
      <c r="D7" s="2" t="s">
        <v>98</v>
      </c>
      <c r="E7" s="17">
        <v>0</v>
      </c>
      <c r="F7" s="17">
        <v>0</v>
      </c>
      <c r="G7" s="17">
        <v>0</v>
      </c>
      <c r="H7" s="17">
        <v>0</v>
      </c>
      <c r="I7" s="17">
        <v>10</v>
      </c>
      <c r="J7" s="17">
        <v>5</v>
      </c>
      <c r="K7" s="17">
        <v>16</v>
      </c>
      <c r="L7" s="17">
        <v>12</v>
      </c>
      <c r="M7" s="17">
        <v>13</v>
      </c>
      <c r="N7" s="17">
        <v>24</v>
      </c>
      <c r="O7" s="17">
        <v>13</v>
      </c>
      <c r="P7" s="17">
        <v>30</v>
      </c>
      <c r="Q7" s="17">
        <v>27</v>
      </c>
      <c r="R7" s="17">
        <v>26</v>
      </c>
      <c r="S7" s="17">
        <v>38</v>
      </c>
      <c r="V7" s="2" t="s">
        <v>4</v>
      </c>
      <c r="W7" s="2" t="s">
        <v>98</v>
      </c>
      <c r="X7" s="17">
        <v>23</v>
      </c>
      <c r="Y7" s="17">
        <v>35</v>
      </c>
      <c r="Z7" s="17">
        <v>27</v>
      </c>
      <c r="AA7" s="17">
        <v>20</v>
      </c>
      <c r="AB7" s="17">
        <v>39</v>
      </c>
      <c r="AC7" s="17">
        <v>24</v>
      </c>
      <c r="AD7" s="17">
        <v>38</v>
      </c>
      <c r="AE7" s="17">
        <v>28</v>
      </c>
      <c r="AF7" s="17">
        <v>29</v>
      </c>
      <c r="AG7" s="70">
        <v>29</v>
      </c>
      <c r="AH7" s="70">
        <v>29</v>
      </c>
      <c r="AI7" s="70">
        <v>34</v>
      </c>
      <c r="AJ7" s="70">
        <v>22</v>
      </c>
      <c r="AK7" s="70">
        <v>26</v>
      </c>
      <c r="AL7" s="313">
        <f t="shared" si="0"/>
        <v>617</v>
      </c>
      <c r="AM7" s="293">
        <v>73.36504161712247</v>
      </c>
      <c r="AO7" s="50"/>
      <c r="AQ7" s="220"/>
    </row>
    <row r="8" spans="4:43" ht="15" customHeight="1">
      <c r="D8" s="2" t="s">
        <v>99</v>
      </c>
      <c r="E8" s="7">
        <v>0</v>
      </c>
      <c r="F8" s="7">
        <v>0</v>
      </c>
      <c r="G8" s="7">
        <v>0</v>
      </c>
      <c r="H8" s="7">
        <v>0</v>
      </c>
      <c r="I8" s="7">
        <v>3</v>
      </c>
      <c r="J8" s="7">
        <v>5</v>
      </c>
      <c r="K8" s="7">
        <v>1</v>
      </c>
      <c r="L8" s="7">
        <v>3</v>
      </c>
      <c r="M8" s="7">
        <v>7</v>
      </c>
      <c r="N8" s="7">
        <v>4</v>
      </c>
      <c r="O8" s="7">
        <v>3</v>
      </c>
      <c r="P8" s="7">
        <v>9</v>
      </c>
      <c r="Q8" s="7">
        <v>2</v>
      </c>
      <c r="R8" s="7">
        <v>5</v>
      </c>
      <c r="S8" s="7">
        <v>3</v>
      </c>
      <c r="W8" s="2" t="s">
        <v>99</v>
      </c>
      <c r="X8" s="7">
        <v>5</v>
      </c>
      <c r="Y8" s="7">
        <v>9</v>
      </c>
      <c r="Z8" s="7">
        <v>4</v>
      </c>
      <c r="AA8" s="7">
        <v>4</v>
      </c>
      <c r="AB8" s="7">
        <v>3</v>
      </c>
      <c r="AC8" s="7">
        <v>5</v>
      </c>
      <c r="AD8" s="7">
        <v>7</v>
      </c>
      <c r="AE8" s="7">
        <v>7</v>
      </c>
      <c r="AF8" s="7">
        <v>1</v>
      </c>
      <c r="AG8" s="60">
        <v>5</v>
      </c>
      <c r="AH8" s="60">
        <v>4</v>
      </c>
      <c r="AI8" s="60">
        <v>5</v>
      </c>
      <c r="AJ8" s="60">
        <v>3</v>
      </c>
      <c r="AK8" s="60">
        <v>3</v>
      </c>
      <c r="AL8" s="58">
        <f t="shared" si="0"/>
        <v>110</v>
      </c>
      <c r="AM8" s="293">
        <v>13.079667063020214</v>
      </c>
      <c r="AO8" s="50"/>
      <c r="AQ8" s="220"/>
    </row>
    <row r="9" spans="4:43" ht="15" customHeight="1">
      <c r="D9" s="8" t="s">
        <v>8</v>
      </c>
      <c r="E9" s="16">
        <v>0</v>
      </c>
      <c r="F9" s="16">
        <v>0</v>
      </c>
      <c r="G9" s="16">
        <v>11</v>
      </c>
      <c r="H9" s="16">
        <v>4</v>
      </c>
      <c r="I9" s="16">
        <v>5</v>
      </c>
      <c r="J9" s="16">
        <v>0</v>
      </c>
      <c r="K9" s="16">
        <v>0</v>
      </c>
      <c r="L9" s="16">
        <v>1</v>
      </c>
      <c r="M9" s="16">
        <v>2</v>
      </c>
      <c r="N9" s="16">
        <v>4</v>
      </c>
      <c r="O9" s="16">
        <v>3</v>
      </c>
      <c r="P9" s="16">
        <v>2</v>
      </c>
      <c r="Q9" s="16">
        <v>5</v>
      </c>
      <c r="R9" s="16">
        <v>5</v>
      </c>
      <c r="S9" s="16">
        <v>4</v>
      </c>
      <c r="W9" s="8" t="s">
        <v>8</v>
      </c>
      <c r="X9" s="16">
        <v>4</v>
      </c>
      <c r="Y9" s="16">
        <v>6</v>
      </c>
      <c r="Z9" s="16">
        <v>9</v>
      </c>
      <c r="AA9" s="16">
        <v>8</v>
      </c>
      <c r="AB9" s="16">
        <v>2</v>
      </c>
      <c r="AC9" s="16">
        <v>3</v>
      </c>
      <c r="AD9" s="16">
        <v>4</v>
      </c>
      <c r="AE9" s="16">
        <v>3</v>
      </c>
      <c r="AF9" s="16">
        <v>4</v>
      </c>
      <c r="AG9" s="69">
        <v>4</v>
      </c>
      <c r="AH9" s="69">
        <v>8</v>
      </c>
      <c r="AI9" s="69">
        <v>3</v>
      </c>
      <c r="AJ9" s="69">
        <v>6</v>
      </c>
      <c r="AK9" s="69">
        <v>4</v>
      </c>
      <c r="AL9" s="205">
        <f t="shared" si="0"/>
        <v>114</v>
      </c>
      <c r="AM9" s="294">
        <v>13.555291319857313</v>
      </c>
      <c r="AO9" s="50"/>
      <c r="AQ9" s="220"/>
    </row>
    <row r="10" spans="2:43" ht="15" customHeight="1">
      <c r="B10" s="8"/>
      <c r="C10" s="8"/>
      <c r="D10" s="37" t="s">
        <v>16</v>
      </c>
      <c r="E10" s="38">
        <v>0</v>
      </c>
      <c r="F10" s="38">
        <v>0</v>
      </c>
      <c r="G10" s="38">
        <v>11</v>
      </c>
      <c r="H10" s="38">
        <v>4</v>
      </c>
      <c r="I10" s="38">
        <v>18</v>
      </c>
      <c r="J10" s="38">
        <v>10</v>
      </c>
      <c r="K10" s="38">
        <v>17</v>
      </c>
      <c r="L10" s="38">
        <v>16</v>
      </c>
      <c r="M10" s="38">
        <v>22</v>
      </c>
      <c r="N10" s="38">
        <v>32</v>
      </c>
      <c r="O10" s="38">
        <v>19</v>
      </c>
      <c r="P10" s="38">
        <v>41</v>
      </c>
      <c r="Q10" s="38">
        <v>34</v>
      </c>
      <c r="R10" s="38">
        <v>36</v>
      </c>
      <c r="S10" s="38">
        <v>45</v>
      </c>
      <c r="U10" s="8"/>
      <c r="V10" s="8"/>
      <c r="W10" s="37" t="s">
        <v>16</v>
      </c>
      <c r="X10" s="38">
        <v>32</v>
      </c>
      <c r="Y10" s="38">
        <v>50</v>
      </c>
      <c r="Z10" s="38">
        <v>40</v>
      </c>
      <c r="AA10" s="38">
        <v>32</v>
      </c>
      <c r="AB10" s="38">
        <v>44</v>
      </c>
      <c r="AC10" s="38">
        <v>32</v>
      </c>
      <c r="AD10" s="38">
        <v>49</v>
      </c>
      <c r="AE10" s="38">
        <v>38</v>
      </c>
      <c r="AF10" s="38">
        <v>34</v>
      </c>
      <c r="AG10" s="38">
        <v>38</v>
      </c>
      <c r="AH10" s="38">
        <v>41</v>
      </c>
      <c r="AI10" s="38">
        <f>SUM(AI7:AI9)</f>
        <v>42</v>
      </c>
      <c r="AJ10" s="38">
        <f>SUM(AJ7:AJ9)</f>
        <v>31</v>
      </c>
      <c r="AK10" s="38">
        <f>SUM(AK7:AK9)</f>
        <v>33</v>
      </c>
      <c r="AL10" s="38">
        <f t="shared" si="0"/>
        <v>841</v>
      </c>
      <c r="AM10" s="312">
        <v>100</v>
      </c>
      <c r="AO10" s="50"/>
      <c r="AQ10" s="220"/>
    </row>
    <row r="11" spans="2:43" ht="15" customHeight="1">
      <c r="B11" s="2" t="s">
        <v>92</v>
      </c>
      <c r="C11" s="2" t="s">
        <v>17</v>
      </c>
      <c r="D11" s="2" t="s">
        <v>98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2</v>
      </c>
      <c r="L11" s="17">
        <v>1</v>
      </c>
      <c r="M11" s="17">
        <v>2</v>
      </c>
      <c r="N11" s="17">
        <v>4</v>
      </c>
      <c r="O11" s="17">
        <v>4</v>
      </c>
      <c r="P11" s="17">
        <v>10</v>
      </c>
      <c r="Q11" s="17">
        <v>8</v>
      </c>
      <c r="R11" s="17">
        <v>14</v>
      </c>
      <c r="S11" s="17">
        <v>9</v>
      </c>
      <c r="U11" s="2" t="s">
        <v>92</v>
      </c>
      <c r="V11" s="2" t="s">
        <v>17</v>
      </c>
      <c r="W11" s="2" t="s">
        <v>98</v>
      </c>
      <c r="X11" s="17">
        <v>11</v>
      </c>
      <c r="Y11" s="17">
        <v>24</v>
      </c>
      <c r="Z11" s="17">
        <v>23</v>
      </c>
      <c r="AA11" s="17">
        <v>17</v>
      </c>
      <c r="AB11" s="17">
        <v>25</v>
      </c>
      <c r="AC11" s="17">
        <v>17</v>
      </c>
      <c r="AD11" s="17">
        <v>44</v>
      </c>
      <c r="AE11" s="17">
        <v>40</v>
      </c>
      <c r="AF11" s="17">
        <v>29</v>
      </c>
      <c r="AG11" s="70">
        <v>36</v>
      </c>
      <c r="AH11" s="70">
        <v>33</v>
      </c>
      <c r="AI11" s="70">
        <v>36</v>
      </c>
      <c r="AJ11" s="70">
        <v>30</v>
      </c>
      <c r="AK11" s="70">
        <v>41</v>
      </c>
      <c r="AL11" s="313">
        <f t="shared" si="0"/>
        <v>460</v>
      </c>
      <c r="AM11" s="293">
        <v>33.89830508474576</v>
      </c>
      <c r="AO11" s="50"/>
      <c r="AQ11" s="220"/>
    </row>
    <row r="12" spans="4:43" ht="15" customHeight="1">
      <c r="D12" s="2" t="s">
        <v>99</v>
      </c>
      <c r="E12" s="7">
        <v>0</v>
      </c>
      <c r="F12" s="7">
        <v>0</v>
      </c>
      <c r="G12" s="7">
        <v>0</v>
      </c>
      <c r="H12" s="7">
        <v>0</v>
      </c>
      <c r="I12" s="7">
        <v>12</v>
      </c>
      <c r="J12" s="7">
        <v>10</v>
      </c>
      <c r="K12" s="7">
        <v>20</v>
      </c>
      <c r="L12" s="7">
        <v>29</v>
      </c>
      <c r="M12" s="7">
        <v>23</v>
      </c>
      <c r="N12" s="7">
        <v>20</v>
      </c>
      <c r="O12" s="7">
        <v>21</v>
      </c>
      <c r="P12" s="7">
        <v>31</v>
      </c>
      <c r="Q12" s="7">
        <v>23</v>
      </c>
      <c r="R12" s="7">
        <v>19</v>
      </c>
      <c r="S12" s="7">
        <v>13</v>
      </c>
      <c r="W12" s="2" t="s">
        <v>99</v>
      </c>
      <c r="X12" s="7">
        <v>12</v>
      </c>
      <c r="Y12" s="7">
        <v>14</v>
      </c>
      <c r="Z12" s="7">
        <v>17</v>
      </c>
      <c r="AA12" s="7">
        <v>7</v>
      </c>
      <c r="AB12" s="7">
        <v>11</v>
      </c>
      <c r="AC12" s="7">
        <v>14</v>
      </c>
      <c r="AD12" s="7">
        <v>16</v>
      </c>
      <c r="AE12" s="7">
        <v>33</v>
      </c>
      <c r="AF12" s="7">
        <v>11</v>
      </c>
      <c r="AG12" s="60">
        <v>11</v>
      </c>
      <c r="AH12" s="60">
        <v>7</v>
      </c>
      <c r="AI12" s="60">
        <v>12</v>
      </c>
      <c r="AJ12" s="60">
        <v>12</v>
      </c>
      <c r="AK12" s="60">
        <v>21</v>
      </c>
      <c r="AL12" s="58">
        <f t="shared" si="0"/>
        <v>419</v>
      </c>
      <c r="AM12" s="293">
        <v>30.87693441414886</v>
      </c>
      <c r="AO12" s="50"/>
      <c r="AQ12" s="220"/>
    </row>
    <row r="13" spans="4:43" ht="15" customHeight="1">
      <c r="D13" s="8" t="s">
        <v>8</v>
      </c>
      <c r="E13" s="16">
        <v>0</v>
      </c>
      <c r="F13" s="16">
        <v>0</v>
      </c>
      <c r="G13" s="16">
        <v>10</v>
      </c>
      <c r="H13" s="16">
        <v>4</v>
      </c>
      <c r="I13" s="16">
        <v>9</v>
      </c>
      <c r="J13" s="16">
        <v>1</v>
      </c>
      <c r="K13" s="16">
        <v>4</v>
      </c>
      <c r="L13" s="16">
        <v>15</v>
      </c>
      <c r="M13" s="16">
        <v>8</v>
      </c>
      <c r="N13" s="16">
        <v>13</v>
      </c>
      <c r="O13" s="16">
        <v>22</v>
      </c>
      <c r="P13" s="16">
        <v>24</v>
      </c>
      <c r="Q13" s="16">
        <v>18</v>
      </c>
      <c r="R13" s="16">
        <v>25</v>
      </c>
      <c r="S13" s="16">
        <v>17</v>
      </c>
      <c r="W13" s="8" t="s">
        <v>8</v>
      </c>
      <c r="X13" s="16">
        <v>30</v>
      </c>
      <c r="Y13" s="16">
        <v>21</v>
      </c>
      <c r="Z13" s="16">
        <v>15</v>
      </c>
      <c r="AA13" s="16">
        <v>24</v>
      </c>
      <c r="AB13" s="16">
        <v>26</v>
      </c>
      <c r="AC13" s="16">
        <v>29</v>
      </c>
      <c r="AD13" s="16">
        <v>16</v>
      </c>
      <c r="AE13" s="16">
        <v>3</v>
      </c>
      <c r="AF13" s="16">
        <v>20</v>
      </c>
      <c r="AG13" s="69">
        <v>24</v>
      </c>
      <c r="AH13" s="69">
        <v>19</v>
      </c>
      <c r="AI13" s="69">
        <v>23</v>
      </c>
      <c r="AJ13" s="69">
        <v>23</v>
      </c>
      <c r="AK13" s="69">
        <v>35</v>
      </c>
      <c r="AL13" s="205">
        <f t="shared" si="0"/>
        <v>478</v>
      </c>
      <c r="AM13" s="294">
        <v>35.22476050110538</v>
      </c>
      <c r="AO13" s="50"/>
      <c r="AQ13" s="220"/>
    </row>
    <row r="14" spans="3:43" ht="15" customHeight="1">
      <c r="C14" s="8"/>
      <c r="D14" s="37" t="s">
        <v>16</v>
      </c>
      <c r="E14" s="38">
        <v>0</v>
      </c>
      <c r="F14" s="38">
        <v>0</v>
      </c>
      <c r="G14" s="38">
        <v>10</v>
      </c>
      <c r="H14" s="38">
        <v>4</v>
      </c>
      <c r="I14" s="38">
        <v>21</v>
      </c>
      <c r="J14" s="38">
        <v>11</v>
      </c>
      <c r="K14" s="38">
        <v>26</v>
      </c>
      <c r="L14" s="38">
        <v>45</v>
      </c>
      <c r="M14" s="38">
        <v>33</v>
      </c>
      <c r="N14" s="38">
        <v>37</v>
      </c>
      <c r="O14" s="38">
        <v>47</v>
      </c>
      <c r="P14" s="38">
        <v>65</v>
      </c>
      <c r="Q14" s="38">
        <v>49</v>
      </c>
      <c r="R14" s="38">
        <v>58</v>
      </c>
      <c r="S14" s="38">
        <v>39</v>
      </c>
      <c r="V14" s="8"/>
      <c r="W14" s="37" t="s">
        <v>16</v>
      </c>
      <c r="X14" s="38">
        <v>53</v>
      </c>
      <c r="Y14" s="38">
        <v>59</v>
      </c>
      <c r="Z14" s="38">
        <v>55</v>
      </c>
      <c r="AA14" s="38">
        <v>48</v>
      </c>
      <c r="AB14" s="38">
        <v>62</v>
      </c>
      <c r="AC14" s="38">
        <v>60</v>
      </c>
      <c r="AD14" s="38">
        <v>76</v>
      </c>
      <c r="AE14" s="38">
        <v>76</v>
      </c>
      <c r="AF14" s="38">
        <v>60</v>
      </c>
      <c r="AG14" s="38">
        <v>71</v>
      </c>
      <c r="AH14" s="38">
        <v>59</v>
      </c>
      <c r="AI14" s="38">
        <f>SUM(AI11:AI13)</f>
        <v>71</v>
      </c>
      <c r="AJ14" s="38">
        <f>SUM(AJ11:AJ13)</f>
        <v>65</v>
      </c>
      <c r="AK14" s="38">
        <f>SUM(AK11:AK13)</f>
        <v>97</v>
      </c>
      <c r="AL14" s="38">
        <f t="shared" si="0"/>
        <v>1357</v>
      </c>
      <c r="AM14" s="312">
        <v>100</v>
      </c>
      <c r="AO14" s="50"/>
      <c r="AQ14" s="220"/>
    </row>
    <row r="15" spans="3:43" ht="15" customHeight="1">
      <c r="C15" s="2" t="s">
        <v>4</v>
      </c>
      <c r="D15" s="2" t="s">
        <v>98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2</v>
      </c>
      <c r="L15" s="17">
        <v>5</v>
      </c>
      <c r="M15" s="17">
        <v>12</v>
      </c>
      <c r="N15" s="17">
        <v>16</v>
      </c>
      <c r="O15" s="17">
        <v>14</v>
      </c>
      <c r="P15" s="17">
        <v>16</v>
      </c>
      <c r="Q15" s="17">
        <v>15</v>
      </c>
      <c r="R15" s="17">
        <v>16</v>
      </c>
      <c r="S15" s="17">
        <v>12</v>
      </c>
      <c r="V15" s="2" t="s">
        <v>4</v>
      </c>
      <c r="W15" s="2" t="s">
        <v>98</v>
      </c>
      <c r="X15" s="17">
        <v>6</v>
      </c>
      <c r="Y15" s="17">
        <v>10</v>
      </c>
      <c r="Z15" s="17">
        <v>12</v>
      </c>
      <c r="AA15" s="17">
        <v>10</v>
      </c>
      <c r="AB15" s="17">
        <v>6</v>
      </c>
      <c r="AC15" s="17">
        <v>9</v>
      </c>
      <c r="AD15" s="17">
        <v>15</v>
      </c>
      <c r="AE15" s="17">
        <v>15</v>
      </c>
      <c r="AF15" s="17">
        <v>10</v>
      </c>
      <c r="AG15" s="70">
        <v>5</v>
      </c>
      <c r="AH15" s="70">
        <v>4</v>
      </c>
      <c r="AI15" s="70">
        <v>4</v>
      </c>
      <c r="AJ15" s="70">
        <v>5</v>
      </c>
      <c r="AK15" s="70">
        <v>5</v>
      </c>
      <c r="AL15" s="313">
        <f t="shared" si="0"/>
        <v>224</v>
      </c>
      <c r="AM15" s="293">
        <v>16.08040201005025</v>
      </c>
      <c r="AO15" s="50"/>
      <c r="AQ15" s="220"/>
    </row>
    <row r="16" spans="4:43" ht="15" customHeight="1">
      <c r="D16" s="2" t="s">
        <v>99</v>
      </c>
      <c r="E16" s="7">
        <v>0</v>
      </c>
      <c r="F16" s="7">
        <v>0</v>
      </c>
      <c r="G16" s="7">
        <v>0</v>
      </c>
      <c r="H16" s="7">
        <v>0</v>
      </c>
      <c r="I16" s="7">
        <v>2</v>
      </c>
      <c r="J16" s="7">
        <v>10</v>
      </c>
      <c r="K16" s="7">
        <v>75</v>
      </c>
      <c r="L16" s="7">
        <v>126</v>
      </c>
      <c r="M16" s="7">
        <v>31</v>
      </c>
      <c r="N16" s="7">
        <v>20</v>
      </c>
      <c r="O16" s="7">
        <v>13</v>
      </c>
      <c r="P16" s="7">
        <v>19</v>
      </c>
      <c r="Q16" s="7">
        <v>19</v>
      </c>
      <c r="R16" s="7">
        <v>15</v>
      </c>
      <c r="S16" s="7">
        <v>21</v>
      </c>
      <c r="W16" s="2" t="s">
        <v>99</v>
      </c>
      <c r="X16" s="7">
        <v>11</v>
      </c>
      <c r="Y16" s="7">
        <v>12</v>
      </c>
      <c r="Z16" s="7">
        <v>13</v>
      </c>
      <c r="AA16" s="7">
        <v>14</v>
      </c>
      <c r="AB16" s="7">
        <v>13</v>
      </c>
      <c r="AC16" s="7">
        <v>7</v>
      </c>
      <c r="AD16" s="7">
        <v>16</v>
      </c>
      <c r="AE16" s="7">
        <v>18</v>
      </c>
      <c r="AF16" s="7">
        <v>14</v>
      </c>
      <c r="AG16" s="60">
        <v>7</v>
      </c>
      <c r="AH16" s="60">
        <v>8</v>
      </c>
      <c r="AI16" s="60">
        <v>9</v>
      </c>
      <c r="AJ16" s="60">
        <v>9</v>
      </c>
      <c r="AK16" s="60">
        <v>3</v>
      </c>
      <c r="AL16" s="58">
        <f t="shared" si="0"/>
        <v>505</v>
      </c>
      <c r="AM16" s="293">
        <v>36.252692031586506</v>
      </c>
      <c r="AO16" s="50"/>
      <c r="AQ16" s="220"/>
    </row>
    <row r="17" spans="4:43" ht="15" customHeight="1">
      <c r="D17" s="8" t="s">
        <v>8</v>
      </c>
      <c r="E17" s="16">
        <v>0</v>
      </c>
      <c r="F17" s="16">
        <v>0</v>
      </c>
      <c r="G17" s="16">
        <v>0</v>
      </c>
      <c r="H17" s="16">
        <v>0</v>
      </c>
      <c r="I17" s="16">
        <v>4</v>
      </c>
      <c r="J17" s="16">
        <v>8</v>
      </c>
      <c r="K17" s="16">
        <v>28</v>
      </c>
      <c r="L17" s="16">
        <v>142</v>
      </c>
      <c r="M17" s="16">
        <v>77</v>
      </c>
      <c r="N17" s="16">
        <v>59</v>
      </c>
      <c r="O17" s="16">
        <v>37</v>
      </c>
      <c r="P17" s="16">
        <v>46</v>
      </c>
      <c r="Q17" s="16">
        <v>46</v>
      </c>
      <c r="R17" s="16">
        <v>36</v>
      </c>
      <c r="S17" s="16">
        <v>34</v>
      </c>
      <c r="W17" s="8" t="s">
        <v>8</v>
      </c>
      <c r="X17" s="16">
        <v>24</v>
      </c>
      <c r="Y17" s="16">
        <v>15</v>
      </c>
      <c r="Z17" s="16">
        <v>13</v>
      </c>
      <c r="AA17" s="16">
        <v>11</v>
      </c>
      <c r="AB17" s="16">
        <v>19</v>
      </c>
      <c r="AC17" s="16">
        <v>15</v>
      </c>
      <c r="AD17" s="16">
        <v>9</v>
      </c>
      <c r="AE17" s="16">
        <v>4</v>
      </c>
      <c r="AF17" s="16">
        <v>9</v>
      </c>
      <c r="AG17" s="69">
        <v>6</v>
      </c>
      <c r="AH17" s="69">
        <v>7</v>
      </c>
      <c r="AI17" s="69">
        <v>7</v>
      </c>
      <c r="AJ17" s="69">
        <v>3</v>
      </c>
      <c r="AK17" s="69">
        <v>5</v>
      </c>
      <c r="AL17" s="205">
        <f t="shared" si="0"/>
        <v>664</v>
      </c>
      <c r="AM17" s="294">
        <v>47.666905958363245</v>
      </c>
      <c r="AO17" s="50"/>
      <c r="AQ17" s="220"/>
    </row>
    <row r="18" spans="1:43" ht="15" customHeight="1" thickBot="1">
      <c r="A18" s="9"/>
      <c r="B18" s="9"/>
      <c r="C18" s="9"/>
      <c r="D18" s="13" t="s">
        <v>16</v>
      </c>
      <c r="E18" s="39">
        <v>0</v>
      </c>
      <c r="F18" s="39">
        <v>0</v>
      </c>
      <c r="G18" s="39">
        <v>0</v>
      </c>
      <c r="H18" s="39">
        <v>0</v>
      </c>
      <c r="I18" s="39">
        <v>6</v>
      </c>
      <c r="J18" s="39">
        <v>18</v>
      </c>
      <c r="K18" s="39">
        <v>105</v>
      </c>
      <c r="L18" s="39">
        <v>273</v>
      </c>
      <c r="M18" s="39">
        <v>120</v>
      </c>
      <c r="N18" s="39">
        <v>95</v>
      </c>
      <c r="O18" s="39">
        <v>64</v>
      </c>
      <c r="P18" s="39">
        <v>81</v>
      </c>
      <c r="Q18" s="39">
        <v>80</v>
      </c>
      <c r="R18" s="39">
        <v>67</v>
      </c>
      <c r="S18" s="39">
        <v>67</v>
      </c>
      <c r="T18" s="9"/>
      <c r="U18" s="9"/>
      <c r="V18" s="9"/>
      <c r="W18" s="13" t="s">
        <v>16</v>
      </c>
      <c r="X18" s="39">
        <v>41</v>
      </c>
      <c r="Y18" s="39">
        <v>37</v>
      </c>
      <c r="Z18" s="39">
        <v>38</v>
      </c>
      <c r="AA18" s="39">
        <v>35</v>
      </c>
      <c r="AB18" s="39">
        <v>38</v>
      </c>
      <c r="AC18" s="39">
        <v>31</v>
      </c>
      <c r="AD18" s="39">
        <v>40</v>
      </c>
      <c r="AE18" s="39">
        <v>37</v>
      </c>
      <c r="AF18" s="39">
        <v>33</v>
      </c>
      <c r="AG18" s="39">
        <v>18</v>
      </c>
      <c r="AH18" s="39">
        <v>19</v>
      </c>
      <c r="AI18" s="39">
        <f>SUM(AI15:AI17)</f>
        <v>20</v>
      </c>
      <c r="AJ18" s="39">
        <f>SUM(AJ15:AJ17)</f>
        <v>17</v>
      </c>
      <c r="AK18" s="39">
        <f>SUM(AK15:AK17)</f>
        <v>13</v>
      </c>
      <c r="AL18" s="39">
        <f t="shared" si="0"/>
        <v>1393</v>
      </c>
      <c r="AM18" s="309">
        <v>100</v>
      </c>
      <c r="AO18" s="50"/>
      <c r="AQ18" s="220"/>
    </row>
    <row r="19" spans="1:43" ht="15" customHeight="1">
      <c r="A19" s="2" t="s">
        <v>90</v>
      </c>
      <c r="B19" s="2" t="s">
        <v>74</v>
      </c>
      <c r="C19" s="2" t="s">
        <v>17</v>
      </c>
      <c r="D19" s="2" t="s">
        <v>98</v>
      </c>
      <c r="E19" s="40">
        <v>0</v>
      </c>
      <c r="F19" s="40">
        <v>0</v>
      </c>
      <c r="G19" s="40">
        <v>0</v>
      </c>
      <c r="H19" s="40">
        <v>0</v>
      </c>
      <c r="I19" s="40">
        <v>2</v>
      </c>
      <c r="J19" s="40">
        <v>6</v>
      </c>
      <c r="K19" s="40">
        <v>14</v>
      </c>
      <c r="L19" s="40">
        <v>17</v>
      </c>
      <c r="M19" s="40">
        <v>23</v>
      </c>
      <c r="N19" s="40">
        <v>44</v>
      </c>
      <c r="O19" s="40">
        <v>51</v>
      </c>
      <c r="P19" s="40">
        <v>89</v>
      </c>
      <c r="Q19" s="40">
        <v>105</v>
      </c>
      <c r="R19" s="40">
        <v>105</v>
      </c>
      <c r="S19" s="40">
        <v>147</v>
      </c>
      <c r="T19" s="2" t="s">
        <v>90</v>
      </c>
      <c r="U19" s="2" t="s">
        <v>74</v>
      </c>
      <c r="V19" s="2" t="s">
        <v>17</v>
      </c>
      <c r="W19" s="2" t="s">
        <v>98</v>
      </c>
      <c r="X19" s="40">
        <v>174</v>
      </c>
      <c r="Y19" s="40">
        <v>172</v>
      </c>
      <c r="Z19" s="40">
        <v>169</v>
      </c>
      <c r="AA19" s="40">
        <v>190</v>
      </c>
      <c r="AB19" s="40">
        <v>227</v>
      </c>
      <c r="AC19" s="40">
        <v>231</v>
      </c>
      <c r="AD19" s="40">
        <v>281</v>
      </c>
      <c r="AE19" s="40">
        <v>296</v>
      </c>
      <c r="AF19" s="40">
        <v>274</v>
      </c>
      <c r="AG19" s="203">
        <v>310</v>
      </c>
      <c r="AH19" s="203">
        <v>335</v>
      </c>
      <c r="AI19" s="203">
        <v>340</v>
      </c>
      <c r="AJ19" s="203">
        <v>312</v>
      </c>
      <c r="AK19" s="203">
        <v>361</v>
      </c>
      <c r="AL19" s="311">
        <f t="shared" si="0"/>
        <v>4275</v>
      </c>
      <c r="AM19" s="293">
        <v>75.30385767130527</v>
      </c>
      <c r="AO19" s="50"/>
      <c r="AQ19" s="220"/>
    </row>
    <row r="20" spans="4:43" ht="15" customHeight="1">
      <c r="D20" s="2" t="s">
        <v>99</v>
      </c>
      <c r="E20" s="7">
        <v>0</v>
      </c>
      <c r="F20" s="7">
        <v>0</v>
      </c>
      <c r="G20" s="7">
        <v>0</v>
      </c>
      <c r="H20" s="7">
        <v>0</v>
      </c>
      <c r="I20" s="7">
        <v>7</v>
      </c>
      <c r="J20" s="7">
        <v>9</v>
      </c>
      <c r="K20" s="7">
        <v>7</v>
      </c>
      <c r="L20" s="7">
        <v>13</v>
      </c>
      <c r="M20" s="7">
        <v>14</v>
      </c>
      <c r="N20" s="7">
        <v>23</v>
      </c>
      <c r="O20" s="7">
        <v>28</v>
      </c>
      <c r="P20" s="7">
        <v>30</v>
      </c>
      <c r="Q20" s="7">
        <v>31</v>
      </c>
      <c r="R20" s="7">
        <v>26</v>
      </c>
      <c r="S20" s="7">
        <v>34</v>
      </c>
      <c r="W20" s="2" t="s">
        <v>99</v>
      </c>
      <c r="X20" s="7">
        <v>30</v>
      </c>
      <c r="Y20" s="7">
        <v>21</v>
      </c>
      <c r="Z20" s="7">
        <v>35</v>
      </c>
      <c r="AA20" s="7">
        <v>26</v>
      </c>
      <c r="AB20" s="7">
        <v>22</v>
      </c>
      <c r="AC20" s="7">
        <v>20</v>
      </c>
      <c r="AD20" s="7">
        <v>23</v>
      </c>
      <c r="AE20" s="7">
        <v>27</v>
      </c>
      <c r="AF20" s="7">
        <v>33</v>
      </c>
      <c r="AG20" s="60">
        <v>25</v>
      </c>
      <c r="AH20" s="60">
        <v>21</v>
      </c>
      <c r="AI20" s="60">
        <v>19</v>
      </c>
      <c r="AJ20" s="60">
        <v>26</v>
      </c>
      <c r="AK20" s="60">
        <v>21</v>
      </c>
      <c r="AL20" s="58">
        <f t="shared" si="0"/>
        <v>571</v>
      </c>
      <c r="AM20" s="293">
        <v>10.058129293641008</v>
      </c>
      <c r="AO20" s="50"/>
      <c r="AQ20" s="220"/>
    </row>
    <row r="21" spans="4:43" ht="15" customHeight="1">
      <c r="D21" s="8" t="s">
        <v>8</v>
      </c>
      <c r="E21" s="16">
        <v>5</v>
      </c>
      <c r="F21" s="16">
        <v>3</v>
      </c>
      <c r="G21" s="16">
        <v>6</v>
      </c>
      <c r="H21" s="16">
        <v>9</v>
      </c>
      <c r="I21" s="16">
        <v>6</v>
      </c>
      <c r="J21" s="16">
        <v>3</v>
      </c>
      <c r="K21" s="16">
        <v>3</v>
      </c>
      <c r="L21" s="16">
        <v>6</v>
      </c>
      <c r="M21" s="16">
        <v>16</v>
      </c>
      <c r="N21" s="16">
        <v>24</v>
      </c>
      <c r="O21" s="16">
        <v>29</v>
      </c>
      <c r="P21" s="16">
        <v>37</v>
      </c>
      <c r="Q21" s="16">
        <v>34</v>
      </c>
      <c r="R21" s="16">
        <v>27</v>
      </c>
      <c r="S21" s="16">
        <v>31</v>
      </c>
      <c r="W21" s="8" t="s">
        <v>8</v>
      </c>
      <c r="X21" s="16">
        <v>35</v>
      </c>
      <c r="Y21" s="16">
        <v>28</v>
      </c>
      <c r="Z21" s="16">
        <v>28</v>
      </c>
      <c r="AA21" s="16">
        <v>36</v>
      </c>
      <c r="AB21" s="16">
        <v>41</v>
      </c>
      <c r="AC21" s="16">
        <v>40</v>
      </c>
      <c r="AD21" s="16">
        <v>31</v>
      </c>
      <c r="AE21" s="16">
        <v>20</v>
      </c>
      <c r="AF21" s="16">
        <v>52</v>
      </c>
      <c r="AG21" s="69">
        <v>51</v>
      </c>
      <c r="AH21" s="69">
        <v>65</v>
      </c>
      <c r="AI21" s="69">
        <v>60</v>
      </c>
      <c r="AJ21" s="69">
        <v>49</v>
      </c>
      <c r="AK21" s="69">
        <v>56</v>
      </c>
      <c r="AL21" s="205">
        <f t="shared" si="0"/>
        <v>831</v>
      </c>
      <c r="AM21" s="294">
        <v>14.638013035053726</v>
      </c>
      <c r="AO21" s="50"/>
      <c r="AQ21" s="220"/>
    </row>
    <row r="22" spans="3:43" ht="15" customHeight="1">
      <c r="C22" s="8"/>
      <c r="D22" s="37" t="s">
        <v>16</v>
      </c>
      <c r="E22" s="38">
        <v>5</v>
      </c>
      <c r="F22" s="38">
        <v>3</v>
      </c>
      <c r="G22" s="38">
        <v>6</v>
      </c>
      <c r="H22" s="38">
        <v>9</v>
      </c>
      <c r="I22" s="38">
        <v>15</v>
      </c>
      <c r="J22" s="38">
        <v>18</v>
      </c>
      <c r="K22" s="38">
        <v>24</v>
      </c>
      <c r="L22" s="38">
        <v>36</v>
      </c>
      <c r="M22" s="38">
        <v>53</v>
      </c>
      <c r="N22" s="38">
        <v>91</v>
      </c>
      <c r="O22" s="38">
        <v>108</v>
      </c>
      <c r="P22" s="38">
        <v>156</v>
      </c>
      <c r="Q22" s="38">
        <v>170</v>
      </c>
      <c r="R22" s="38">
        <v>158</v>
      </c>
      <c r="S22" s="38">
        <v>212</v>
      </c>
      <c r="V22" s="8"/>
      <c r="W22" s="37" t="s">
        <v>16</v>
      </c>
      <c r="X22" s="38">
        <v>239</v>
      </c>
      <c r="Y22" s="38">
        <v>221</v>
      </c>
      <c r="Z22" s="38">
        <v>232</v>
      </c>
      <c r="AA22" s="38">
        <v>252</v>
      </c>
      <c r="AB22" s="38">
        <v>290</v>
      </c>
      <c r="AC22" s="38">
        <v>291</v>
      </c>
      <c r="AD22" s="38">
        <v>335</v>
      </c>
      <c r="AE22" s="38">
        <v>343</v>
      </c>
      <c r="AF22" s="38">
        <v>359</v>
      </c>
      <c r="AG22" s="38">
        <v>386</v>
      </c>
      <c r="AH22" s="38">
        <v>421</v>
      </c>
      <c r="AI22" s="38">
        <f>SUM(AI19:AI21)</f>
        <v>419</v>
      </c>
      <c r="AJ22" s="38">
        <f>SUM(AJ19:AJ21)</f>
        <v>387</v>
      </c>
      <c r="AK22" s="38">
        <f>SUM(AK19:AK21)</f>
        <v>438</v>
      </c>
      <c r="AL22" s="38">
        <f t="shared" si="0"/>
        <v>5677</v>
      </c>
      <c r="AM22" s="312">
        <v>100</v>
      </c>
      <c r="AO22" s="50"/>
      <c r="AQ22" s="220"/>
    </row>
    <row r="23" spans="3:43" ht="15" customHeight="1">
      <c r="C23" s="2" t="s">
        <v>4</v>
      </c>
      <c r="D23" s="2" t="s">
        <v>98</v>
      </c>
      <c r="E23" s="17">
        <v>0</v>
      </c>
      <c r="F23" s="17">
        <v>0</v>
      </c>
      <c r="G23" s="17">
        <v>0</v>
      </c>
      <c r="H23" s="17">
        <v>0</v>
      </c>
      <c r="I23" s="17">
        <v>1</v>
      </c>
      <c r="J23" s="17">
        <v>2</v>
      </c>
      <c r="K23" s="17">
        <v>0</v>
      </c>
      <c r="L23" s="17">
        <v>1</v>
      </c>
      <c r="M23" s="17">
        <v>2</v>
      </c>
      <c r="N23" s="17">
        <v>7</v>
      </c>
      <c r="O23" s="17">
        <v>8</v>
      </c>
      <c r="P23" s="17">
        <v>8</v>
      </c>
      <c r="Q23" s="17">
        <v>6</v>
      </c>
      <c r="R23" s="17">
        <v>5</v>
      </c>
      <c r="S23" s="17">
        <v>7</v>
      </c>
      <c r="V23" s="2" t="s">
        <v>4</v>
      </c>
      <c r="W23" s="2" t="s">
        <v>98</v>
      </c>
      <c r="X23" s="17">
        <v>15</v>
      </c>
      <c r="Y23" s="17">
        <v>13</v>
      </c>
      <c r="Z23" s="17">
        <v>11</v>
      </c>
      <c r="AA23" s="17">
        <v>16</v>
      </c>
      <c r="AB23" s="17">
        <v>15</v>
      </c>
      <c r="AC23" s="17">
        <v>8</v>
      </c>
      <c r="AD23" s="17">
        <v>13</v>
      </c>
      <c r="AE23" s="17">
        <v>16</v>
      </c>
      <c r="AF23" s="17">
        <v>13</v>
      </c>
      <c r="AG23" s="70">
        <v>10</v>
      </c>
      <c r="AH23" s="70">
        <v>11</v>
      </c>
      <c r="AI23" s="70">
        <v>12</v>
      </c>
      <c r="AJ23" s="70">
        <v>11</v>
      </c>
      <c r="AK23" s="70">
        <v>8</v>
      </c>
      <c r="AL23" s="313">
        <f t="shared" si="0"/>
        <v>219</v>
      </c>
      <c r="AM23" s="293">
        <v>65.3731343283582</v>
      </c>
      <c r="AO23" s="50"/>
      <c r="AQ23" s="220"/>
    </row>
    <row r="24" spans="4:43" ht="15" customHeight="1">
      <c r="D24" s="2" t="s">
        <v>99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1</v>
      </c>
      <c r="K24" s="7">
        <v>0</v>
      </c>
      <c r="L24" s="7">
        <v>0</v>
      </c>
      <c r="M24" s="7">
        <v>2</v>
      </c>
      <c r="N24" s="7">
        <v>2</v>
      </c>
      <c r="O24" s="7">
        <v>3</v>
      </c>
      <c r="P24" s="7">
        <v>2</v>
      </c>
      <c r="Q24" s="7">
        <v>3</v>
      </c>
      <c r="R24" s="7">
        <v>4</v>
      </c>
      <c r="S24" s="7">
        <v>3</v>
      </c>
      <c r="W24" s="2" t="s">
        <v>99</v>
      </c>
      <c r="X24" s="7">
        <v>1</v>
      </c>
      <c r="Y24" s="7">
        <v>6</v>
      </c>
      <c r="Z24" s="7">
        <v>5</v>
      </c>
      <c r="AA24" s="7">
        <v>0</v>
      </c>
      <c r="AB24" s="7">
        <v>3</v>
      </c>
      <c r="AC24" s="7">
        <v>3</v>
      </c>
      <c r="AD24" s="7">
        <v>4</v>
      </c>
      <c r="AE24" s="7">
        <v>6</v>
      </c>
      <c r="AF24" s="7">
        <v>4</v>
      </c>
      <c r="AG24" s="60">
        <v>2</v>
      </c>
      <c r="AH24" s="60">
        <v>2</v>
      </c>
      <c r="AI24" s="60">
        <v>2</v>
      </c>
      <c r="AJ24" s="60">
        <v>5</v>
      </c>
      <c r="AK24" s="60">
        <v>0</v>
      </c>
      <c r="AL24" s="58">
        <f t="shared" si="0"/>
        <v>63</v>
      </c>
      <c r="AM24" s="293">
        <v>18.80597014925373</v>
      </c>
      <c r="AO24" s="50"/>
      <c r="AQ24" s="220"/>
    </row>
    <row r="25" spans="4:43" ht="15" customHeight="1">
      <c r="D25" s="8" t="s">
        <v>8</v>
      </c>
      <c r="E25" s="16">
        <v>0</v>
      </c>
      <c r="F25" s="16">
        <v>0</v>
      </c>
      <c r="G25" s="16">
        <v>3</v>
      </c>
      <c r="H25" s="16">
        <v>2</v>
      </c>
      <c r="I25" s="16">
        <v>1</v>
      </c>
      <c r="J25" s="16">
        <v>0</v>
      </c>
      <c r="K25" s="16">
        <v>0</v>
      </c>
      <c r="L25" s="16">
        <v>0</v>
      </c>
      <c r="M25" s="16">
        <v>1</v>
      </c>
      <c r="N25" s="16">
        <v>0</v>
      </c>
      <c r="O25" s="16">
        <v>0</v>
      </c>
      <c r="P25" s="16">
        <v>5</v>
      </c>
      <c r="Q25" s="16">
        <v>3</v>
      </c>
      <c r="R25" s="16">
        <v>1</v>
      </c>
      <c r="S25" s="16">
        <v>2</v>
      </c>
      <c r="W25" s="8" t="s">
        <v>8</v>
      </c>
      <c r="X25" s="16">
        <v>5</v>
      </c>
      <c r="Y25" s="16">
        <v>5</v>
      </c>
      <c r="Z25" s="16">
        <v>4</v>
      </c>
      <c r="AA25" s="16">
        <v>3</v>
      </c>
      <c r="AB25" s="16">
        <v>1</v>
      </c>
      <c r="AC25" s="16">
        <v>0</v>
      </c>
      <c r="AD25" s="16">
        <v>3</v>
      </c>
      <c r="AE25" s="16">
        <v>0</v>
      </c>
      <c r="AF25" s="16">
        <v>2</v>
      </c>
      <c r="AG25" s="69">
        <v>3</v>
      </c>
      <c r="AH25" s="69">
        <v>2</v>
      </c>
      <c r="AI25" s="69">
        <v>2</v>
      </c>
      <c r="AJ25" s="69">
        <v>2</v>
      </c>
      <c r="AK25" s="69">
        <v>3</v>
      </c>
      <c r="AL25" s="205">
        <f t="shared" si="0"/>
        <v>53</v>
      </c>
      <c r="AM25" s="294">
        <v>15.82089552238806</v>
      </c>
      <c r="AO25" s="50"/>
      <c r="AQ25" s="220"/>
    </row>
    <row r="26" spans="2:43" ht="15" customHeight="1">
      <c r="B26" s="8"/>
      <c r="C26" s="8"/>
      <c r="D26" s="37" t="s">
        <v>16</v>
      </c>
      <c r="E26" s="38">
        <v>0</v>
      </c>
      <c r="F26" s="38">
        <v>0</v>
      </c>
      <c r="G26" s="38">
        <v>3</v>
      </c>
      <c r="H26" s="38">
        <v>2</v>
      </c>
      <c r="I26" s="38">
        <v>2</v>
      </c>
      <c r="J26" s="38">
        <v>3</v>
      </c>
      <c r="K26" s="38">
        <v>0</v>
      </c>
      <c r="L26" s="38">
        <v>1</v>
      </c>
      <c r="M26" s="38">
        <v>5</v>
      </c>
      <c r="N26" s="38">
        <v>9</v>
      </c>
      <c r="O26" s="38">
        <v>11</v>
      </c>
      <c r="P26" s="38">
        <v>15</v>
      </c>
      <c r="Q26" s="38">
        <v>12</v>
      </c>
      <c r="R26" s="38">
        <v>10</v>
      </c>
      <c r="S26" s="38">
        <v>12</v>
      </c>
      <c r="U26" s="8"/>
      <c r="V26" s="8"/>
      <c r="W26" s="37" t="s">
        <v>16</v>
      </c>
      <c r="X26" s="38">
        <v>21</v>
      </c>
      <c r="Y26" s="38">
        <v>24</v>
      </c>
      <c r="Z26" s="38">
        <v>20</v>
      </c>
      <c r="AA26" s="38">
        <v>19</v>
      </c>
      <c r="AB26" s="38">
        <v>19</v>
      </c>
      <c r="AC26" s="38">
        <v>11</v>
      </c>
      <c r="AD26" s="38">
        <v>20</v>
      </c>
      <c r="AE26" s="38">
        <v>22</v>
      </c>
      <c r="AF26" s="38">
        <v>19</v>
      </c>
      <c r="AG26" s="38">
        <v>15</v>
      </c>
      <c r="AH26" s="38">
        <v>15</v>
      </c>
      <c r="AI26" s="38">
        <f>SUM(AI23:AI25)</f>
        <v>16</v>
      </c>
      <c r="AJ26" s="38">
        <f>SUM(AJ23:AJ25)</f>
        <v>18</v>
      </c>
      <c r="AK26" s="38">
        <f>SUM(AK23:AK25)</f>
        <v>11</v>
      </c>
      <c r="AL26" s="38">
        <f t="shared" si="0"/>
        <v>335</v>
      </c>
      <c r="AM26" s="312">
        <v>100</v>
      </c>
      <c r="AO26" s="50"/>
      <c r="AQ26" s="220"/>
    </row>
    <row r="27" spans="2:43" ht="15" customHeight="1">
      <c r="B27" s="2" t="s">
        <v>92</v>
      </c>
      <c r="C27" s="2" t="s">
        <v>17</v>
      </c>
      <c r="D27" s="2" t="s">
        <v>98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1</v>
      </c>
      <c r="K27" s="17">
        <v>1</v>
      </c>
      <c r="L27" s="17">
        <v>0</v>
      </c>
      <c r="M27" s="17">
        <v>0</v>
      </c>
      <c r="N27" s="17">
        <v>1</v>
      </c>
      <c r="O27" s="17">
        <v>0</v>
      </c>
      <c r="P27" s="17">
        <v>2</v>
      </c>
      <c r="Q27" s="17">
        <v>2</v>
      </c>
      <c r="R27" s="17">
        <v>1</v>
      </c>
      <c r="S27" s="17">
        <v>8</v>
      </c>
      <c r="U27" s="2" t="s">
        <v>92</v>
      </c>
      <c r="V27" s="2" t="s">
        <v>17</v>
      </c>
      <c r="W27" s="2" t="s">
        <v>98</v>
      </c>
      <c r="X27" s="17">
        <v>4</v>
      </c>
      <c r="Y27" s="17">
        <v>11</v>
      </c>
      <c r="Z27" s="17">
        <v>2</v>
      </c>
      <c r="AA27" s="17">
        <v>6</v>
      </c>
      <c r="AB27" s="17">
        <v>20</v>
      </c>
      <c r="AC27" s="17">
        <v>13</v>
      </c>
      <c r="AD27" s="17">
        <v>18</v>
      </c>
      <c r="AE27" s="17">
        <v>13</v>
      </c>
      <c r="AF27" s="17">
        <v>8</v>
      </c>
      <c r="AG27" s="70">
        <v>5</v>
      </c>
      <c r="AH27" s="70">
        <v>8</v>
      </c>
      <c r="AI27" s="70">
        <v>5</v>
      </c>
      <c r="AJ27" s="70">
        <v>7</v>
      </c>
      <c r="AK27" s="70">
        <v>11</v>
      </c>
      <c r="AL27" s="313">
        <f t="shared" si="0"/>
        <v>147</v>
      </c>
      <c r="AM27" s="293">
        <v>18.12577065351418</v>
      </c>
      <c r="AO27" s="50"/>
      <c r="AQ27" s="220"/>
    </row>
    <row r="28" spans="4:43" ht="15" customHeight="1">
      <c r="D28" s="2" t="s">
        <v>99</v>
      </c>
      <c r="E28" s="7">
        <v>0</v>
      </c>
      <c r="F28" s="7">
        <v>0</v>
      </c>
      <c r="G28" s="7">
        <v>0</v>
      </c>
      <c r="H28" s="7">
        <v>0</v>
      </c>
      <c r="I28" s="7">
        <v>1</v>
      </c>
      <c r="J28" s="7">
        <v>5</v>
      </c>
      <c r="K28" s="7">
        <v>11</v>
      </c>
      <c r="L28" s="7">
        <v>6</v>
      </c>
      <c r="M28" s="7">
        <v>16</v>
      </c>
      <c r="N28" s="7">
        <v>14</v>
      </c>
      <c r="O28" s="7">
        <v>16</v>
      </c>
      <c r="P28" s="7">
        <v>32</v>
      </c>
      <c r="Q28" s="7">
        <v>18</v>
      </c>
      <c r="R28" s="7">
        <v>19</v>
      </c>
      <c r="S28" s="7">
        <v>25</v>
      </c>
      <c r="W28" s="2" t="s">
        <v>99</v>
      </c>
      <c r="X28" s="7">
        <v>21</v>
      </c>
      <c r="Y28" s="7">
        <v>19</v>
      </c>
      <c r="Z28" s="7">
        <v>17</v>
      </c>
      <c r="AA28" s="7">
        <v>12</v>
      </c>
      <c r="AB28" s="7">
        <v>13</v>
      </c>
      <c r="AC28" s="7">
        <v>18</v>
      </c>
      <c r="AD28" s="7">
        <v>7</v>
      </c>
      <c r="AE28" s="7">
        <v>16</v>
      </c>
      <c r="AF28" s="7">
        <v>12</v>
      </c>
      <c r="AG28" s="60">
        <v>7</v>
      </c>
      <c r="AH28" s="60">
        <v>11</v>
      </c>
      <c r="AI28" s="60">
        <v>8</v>
      </c>
      <c r="AJ28" s="60">
        <v>8</v>
      </c>
      <c r="AK28" s="60">
        <v>9</v>
      </c>
      <c r="AL28" s="58">
        <f t="shared" si="0"/>
        <v>341</v>
      </c>
      <c r="AM28" s="293">
        <v>42.04685573366215</v>
      </c>
      <c r="AO28" s="50"/>
      <c r="AQ28" s="220"/>
    </row>
    <row r="29" spans="4:43" ht="15" customHeight="1">
      <c r="D29" s="8" t="s">
        <v>8</v>
      </c>
      <c r="E29" s="16">
        <v>1</v>
      </c>
      <c r="F29" s="16">
        <v>2</v>
      </c>
      <c r="G29" s="16">
        <v>3</v>
      </c>
      <c r="H29" s="16">
        <v>3</v>
      </c>
      <c r="I29" s="16">
        <v>3</v>
      </c>
      <c r="J29" s="16">
        <v>4</v>
      </c>
      <c r="K29" s="16">
        <v>2</v>
      </c>
      <c r="L29" s="16">
        <v>7</v>
      </c>
      <c r="M29" s="16">
        <v>3</v>
      </c>
      <c r="N29" s="16">
        <v>13</v>
      </c>
      <c r="O29" s="16">
        <v>17</v>
      </c>
      <c r="P29" s="16">
        <v>11</v>
      </c>
      <c r="Q29" s="16">
        <v>19</v>
      </c>
      <c r="R29" s="16">
        <v>22</v>
      </c>
      <c r="S29" s="16">
        <v>13</v>
      </c>
      <c r="W29" s="8" t="s">
        <v>8</v>
      </c>
      <c r="X29" s="16">
        <v>16</v>
      </c>
      <c r="Y29" s="16">
        <v>31</v>
      </c>
      <c r="Z29" s="16">
        <v>17</v>
      </c>
      <c r="AA29" s="16">
        <v>21</v>
      </c>
      <c r="AB29" s="16">
        <v>21</v>
      </c>
      <c r="AC29" s="16">
        <v>18</v>
      </c>
      <c r="AD29" s="16">
        <v>8</v>
      </c>
      <c r="AE29" s="16">
        <v>5</v>
      </c>
      <c r="AF29" s="16">
        <v>12</v>
      </c>
      <c r="AG29" s="69">
        <v>9</v>
      </c>
      <c r="AH29" s="69">
        <v>10</v>
      </c>
      <c r="AI29" s="69">
        <v>8</v>
      </c>
      <c r="AJ29" s="69">
        <v>16</v>
      </c>
      <c r="AK29" s="69">
        <v>8</v>
      </c>
      <c r="AL29" s="205">
        <f t="shared" si="0"/>
        <v>323</v>
      </c>
      <c r="AM29" s="294">
        <v>39.82737361282368</v>
      </c>
      <c r="AO29" s="50"/>
      <c r="AQ29" s="220"/>
    </row>
    <row r="30" spans="3:43" ht="15" customHeight="1">
      <c r="C30" s="8"/>
      <c r="D30" s="37" t="s">
        <v>16</v>
      </c>
      <c r="E30" s="38">
        <v>1</v>
      </c>
      <c r="F30" s="38">
        <v>2</v>
      </c>
      <c r="G30" s="38">
        <v>3</v>
      </c>
      <c r="H30" s="38">
        <v>3</v>
      </c>
      <c r="I30" s="38">
        <v>4</v>
      </c>
      <c r="J30" s="38">
        <v>10</v>
      </c>
      <c r="K30" s="38">
        <v>14</v>
      </c>
      <c r="L30" s="38">
        <v>13</v>
      </c>
      <c r="M30" s="38">
        <v>19</v>
      </c>
      <c r="N30" s="38">
        <v>28</v>
      </c>
      <c r="O30" s="38">
        <v>33</v>
      </c>
      <c r="P30" s="38">
        <v>45</v>
      </c>
      <c r="Q30" s="38">
        <v>39</v>
      </c>
      <c r="R30" s="38">
        <v>42</v>
      </c>
      <c r="S30" s="38">
        <v>46</v>
      </c>
      <c r="V30" s="8"/>
      <c r="W30" s="37" t="s">
        <v>16</v>
      </c>
      <c r="X30" s="38">
        <v>41</v>
      </c>
      <c r="Y30" s="38">
        <v>61</v>
      </c>
      <c r="Z30" s="38">
        <v>36</v>
      </c>
      <c r="AA30" s="38">
        <v>39</v>
      </c>
      <c r="AB30" s="38">
        <v>54</v>
      </c>
      <c r="AC30" s="38">
        <v>49</v>
      </c>
      <c r="AD30" s="38">
        <v>33</v>
      </c>
      <c r="AE30" s="38">
        <v>34</v>
      </c>
      <c r="AF30" s="38">
        <v>32</v>
      </c>
      <c r="AG30" s="38">
        <v>21</v>
      </c>
      <c r="AH30" s="38">
        <v>29</v>
      </c>
      <c r="AI30" s="38">
        <f>SUM(AI27:AI29)</f>
        <v>21</v>
      </c>
      <c r="AJ30" s="38">
        <f>SUM(AJ27:AJ29)</f>
        <v>31</v>
      </c>
      <c r="AK30" s="38">
        <f>SUM(AK27:AK29)</f>
        <v>28</v>
      </c>
      <c r="AL30" s="38">
        <f t="shared" si="0"/>
        <v>811</v>
      </c>
      <c r="AM30" s="312">
        <v>100</v>
      </c>
      <c r="AO30" s="50"/>
      <c r="AQ30" s="220"/>
    </row>
    <row r="31" spans="3:43" ht="15" customHeight="1">
      <c r="C31" s="2" t="s">
        <v>4</v>
      </c>
      <c r="D31" s="2" t="s">
        <v>98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1</v>
      </c>
      <c r="N31" s="17">
        <v>0</v>
      </c>
      <c r="O31" s="17">
        <v>1</v>
      </c>
      <c r="P31" s="17">
        <v>1</v>
      </c>
      <c r="Q31" s="17">
        <v>4</v>
      </c>
      <c r="R31" s="17">
        <v>1</v>
      </c>
      <c r="S31" s="17">
        <v>3</v>
      </c>
      <c r="V31" s="2" t="s">
        <v>4</v>
      </c>
      <c r="W31" s="2" t="s">
        <v>98</v>
      </c>
      <c r="X31" s="17">
        <v>1</v>
      </c>
      <c r="Y31" s="17">
        <v>6</v>
      </c>
      <c r="Z31" s="17">
        <v>4</v>
      </c>
      <c r="AA31" s="17">
        <v>3</v>
      </c>
      <c r="AB31" s="17">
        <v>6</v>
      </c>
      <c r="AC31" s="17">
        <v>2</v>
      </c>
      <c r="AD31" s="17">
        <v>3</v>
      </c>
      <c r="AE31" s="17">
        <v>11</v>
      </c>
      <c r="AF31" s="17">
        <v>3</v>
      </c>
      <c r="AG31" s="70">
        <v>2</v>
      </c>
      <c r="AH31" s="70">
        <v>0</v>
      </c>
      <c r="AI31" s="70">
        <v>4</v>
      </c>
      <c r="AJ31" s="70">
        <v>2</v>
      </c>
      <c r="AK31" s="70">
        <v>1</v>
      </c>
      <c r="AL31" s="313">
        <f t="shared" si="0"/>
        <v>59</v>
      </c>
      <c r="AM31" s="293">
        <v>15.526315789473685</v>
      </c>
      <c r="AO31" s="50"/>
      <c r="AQ31" s="220"/>
    </row>
    <row r="32" spans="4:43" ht="15" customHeight="1">
      <c r="D32" s="2" t="s">
        <v>99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4</v>
      </c>
      <c r="N32" s="7">
        <v>2</v>
      </c>
      <c r="O32" s="7">
        <v>8</v>
      </c>
      <c r="P32" s="7">
        <v>6</v>
      </c>
      <c r="Q32" s="7">
        <v>10</v>
      </c>
      <c r="R32" s="7">
        <v>8</v>
      </c>
      <c r="S32" s="7">
        <v>20</v>
      </c>
      <c r="W32" s="2" t="s">
        <v>99</v>
      </c>
      <c r="X32" s="7">
        <v>14</v>
      </c>
      <c r="Y32" s="7">
        <v>10</v>
      </c>
      <c r="Z32" s="7">
        <v>6</v>
      </c>
      <c r="AA32" s="7">
        <v>13</v>
      </c>
      <c r="AB32" s="7">
        <v>9</v>
      </c>
      <c r="AC32" s="7">
        <v>12</v>
      </c>
      <c r="AD32" s="7">
        <v>5</v>
      </c>
      <c r="AE32" s="7">
        <v>8</v>
      </c>
      <c r="AF32" s="7">
        <v>14</v>
      </c>
      <c r="AG32" s="60">
        <v>3</v>
      </c>
      <c r="AH32" s="60">
        <v>3</v>
      </c>
      <c r="AI32" s="60">
        <v>6</v>
      </c>
      <c r="AJ32" s="60">
        <v>5</v>
      </c>
      <c r="AK32" s="60">
        <v>2</v>
      </c>
      <c r="AL32" s="58">
        <f t="shared" si="0"/>
        <v>168</v>
      </c>
      <c r="AM32" s="293">
        <v>44.21052631578947</v>
      </c>
      <c r="AO32" s="50"/>
      <c r="AQ32" s="220"/>
    </row>
    <row r="33" spans="4:43" ht="15" customHeight="1">
      <c r="D33" s="8" t="s">
        <v>8</v>
      </c>
      <c r="E33" s="16">
        <v>0</v>
      </c>
      <c r="F33" s="16">
        <v>0</v>
      </c>
      <c r="G33" s="16">
        <v>2</v>
      </c>
      <c r="H33" s="16">
        <v>0</v>
      </c>
      <c r="I33" s="16">
        <v>0</v>
      </c>
      <c r="J33" s="16">
        <v>0</v>
      </c>
      <c r="K33" s="16">
        <v>0</v>
      </c>
      <c r="L33" s="16">
        <v>1</v>
      </c>
      <c r="M33" s="16">
        <v>4</v>
      </c>
      <c r="N33" s="16">
        <v>6</v>
      </c>
      <c r="O33" s="16">
        <v>8</v>
      </c>
      <c r="P33" s="16">
        <v>11</v>
      </c>
      <c r="Q33" s="16">
        <v>15</v>
      </c>
      <c r="R33" s="16">
        <v>12</v>
      </c>
      <c r="S33" s="16">
        <v>8</v>
      </c>
      <c r="W33" s="8" t="s">
        <v>8</v>
      </c>
      <c r="X33" s="16">
        <v>13</v>
      </c>
      <c r="Y33" s="16">
        <v>10</v>
      </c>
      <c r="Z33" s="16">
        <v>10</v>
      </c>
      <c r="AA33" s="16">
        <v>10</v>
      </c>
      <c r="AB33" s="16">
        <v>7</v>
      </c>
      <c r="AC33" s="16">
        <v>2</v>
      </c>
      <c r="AD33" s="16">
        <v>10</v>
      </c>
      <c r="AE33" s="16">
        <v>0</v>
      </c>
      <c r="AF33" s="16">
        <v>4</v>
      </c>
      <c r="AG33" s="69">
        <v>4</v>
      </c>
      <c r="AH33" s="69">
        <v>1</v>
      </c>
      <c r="AI33" s="69">
        <v>7</v>
      </c>
      <c r="AJ33" s="69">
        <v>4</v>
      </c>
      <c r="AK33" s="69">
        <v>4</v>
      </c>
      <c r="AL33" s="205">
        <f t="shared" si="0"/>
        <v>153</v>
      </c>
      <c r="AM33" s="294">
        <v>40.26315789473684</v>
      </c>
      <c r="AO33" s="50"/>
      <c r="AQ33" s="220"/>
    </row>
    <row r="34" spans="1:43" ht="15" customHeight="1" thickBot="1">
      <c r="A34" s="9"/>
      <c r="B34" s="9"/>
      <c r="C34" s="9"/>
      <c r="D34" s="13" t="s">
        <v>16</v>
      </c>
      <c r="E34" s="39">
        <v>0</v>
      </c>
      <c r="F34" s="39">
        <v>0</v>
      </c>
      <c r="G34" s="39">
        <v>2</v>
      </c>
      <c r="H34" s="39">
        <v>0</v>
      </c>
      <c r="I34" s="39">
        <v>0</v>
      </c>
      <c r="J34" s="39">
        <v>0</v>
      </c>
      <c r="K34" s="39">
        <v>0</v>
      </c>
      <c r="L34" s="39">
        <v>1</v>
      </c>
      <c r="M34" s="39">
        <v>9</v>
      </c>
      <c r="N34" s="39">
        <v>8</v>
      </c>
      <c r="O34" s="39">
        <v>17</v>
      </c>
      <c r="P34" s="39">
        <v>18</v>
      </c>
      <c r="Q34" s="39">
        <v>29</v>
      </c>
      <c r="R34" s="39">
        <v>21</v>
      </c>
      <c r="S34" s="39">
        <v>31</v>
      </c>
      <c r="T34" s="9"/>
      <c r="U34" s="9"/>
      <c r="V34" s="9"/>
      <c r="W34" s="13" t="s">
        <v>16</v>
      </c>
      <c r="X34" s="39">
        <v>28</v>
      </c>
      <c r="Y34" s="39">
        <v>26</v>
      </c>
      <c r="Z34" s="39">
        <v>20</v>
      </c>
      <c r="AA34" s="39">
        <v>26</v>
      </c>
      <c r="AB34" s="39">
        <v>22</v>
      </c>
      <c r="AC34" s="39">
        <v>16</v>
      </c>
      <c r="AD34" s="39">
        <v>18</v>
      </c>
      <c r="AE34" s="39">
        <v>19</v>
      </c>
      <c r="AF34" s="39">
        <v>21</v>
      </c>
      <c r="AG34" s="39">
        <v>9</v>
      </c>
      <c r="AH34" s="39">
        <v>4</v>
      </c>
      <c r="AI34" s="39">
        <f>SUM(AI31:AI33)</f>
        <v>17</v>
      </c>
      <c r="AJ34" s="39">
        <f>SUM(AJ31:AJ33)</f>
        <v>11</v>
      </c>
      <c r="AK34" s="39">
        <f>SUM(AK31:AK33)</f>
        <v>7</v>
      </c>
      <c r="AL34" s="39">
        <f>SUM(E34:S34,X34:AK34)</f>
        <v>380</v>
      </c>
      <c r="AM34" s="309">
        <v>100</v>
      </c>
      <c r="AO34" s="50"/>
      <c r="AQ34" s="220"/>
    </row>
    <row r="77" spans="1:39" ht="13.5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</row>
    <row r="78" spans="1:39" ht="13.5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</row>
    <row r="79" spans="1:39" ht="13.5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</row>
    <row r="80" spans="1:39" ht="13.5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</row>
    <row r="81" spans="1:39" ht="13.5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</row>
    <row r="82" spans="1:39" ht="13.5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</row>
    <row r="83" spans="1:39" ht="13.5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</row>
    <row r="84" spans="1:39" ht="13.5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</row>
    <row r="85" spans="1:39" ht="13.5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</row>
    <row r="86" spans="1:39" ht="13.5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</row>
    <row r="87" spans="1:39" ht="13.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</row>
    <row r="88" spans="1:39" ht="13.5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</row>
    <row r="89" spans="1:39" ht="13.5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</row>
    <row r="90" spans="1:39" ht="13.5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</row>
    <row r="91" spans="1:39" ht="13.5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</row>
    <row r="92" spans="1:39" ht="13.5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</row>
    <row r="93" spans="1:39" ht="13.5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</row>
    <row r="94" spans="1:39" ht="13.5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</row>
    <row r="95" spans="1:39" ht="13.5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</row>
    <row r="96" spans="1:39" ht="13.5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</row>
    <row r="97" spans="1:39" ht="13.5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</row>
    <row r="98" spans="1:39" ht="13.5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</row>
    <row r="99" spans="1:39" ht="13.5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</row>
    <row r="100" spans="1:39" ht="13.5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</row>
    <row r="101" spans="1:39" ht="13.5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</row>
    <row r="102" spans="1:39" ht="13.5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</row>
    <row r="103" spans="1:39" ht="13.5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</row>
    <row r="104" spans="1:39" ht="13.5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</row>
    <row r="105" spans="1:39" ht="13.5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</row>
    <row r="106" spans="1:39" ht="13.5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</row>
    <row r="107" spans="1:39" ht="13.5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</row>
    <row r="108" spans="1:39" ht="13.5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</row>
    <row r="109" spans="1:39" ht="13.5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</row>
    <row r="110" spans="1:39" ht="13.5">
      <c r="A110" s="51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</row>
    <row r="111" spans="1:39" ht="13.5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</row>
    <row r="112" spans="1:39" ht="13.5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</row>
    <row r="113" spans="1:39" ht="13.5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</row>
    <row r="114" spans="1:39" ht="13.5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</row>
    <row r="115" spans="1:39" ht="13.5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</row>
    <row r="116" spans="1:39" ht="13.5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</row>
    <row r="117" spans="1:39" ht="13.5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</row>
    <row r="118" spans="1:39" ht="13.5">
      <c r="A118" s="51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</row>
    <row r="119" spans="1:39" ht="13.5">
      <c r="A119" s="51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</row>
    <row r="120" spans="1:39" ht="13.5">
      <c r="A120" s="51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</row>
    <row r="121" spans="1:39" ht="13.5">
      <c r="A121" s="51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</row>
    <row r="122" spans="1:39" ht="13.5">
      <c r="A122" s="51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</row>
    <row r="123" spans="1:39" ht="13.5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</row>
    <row r="124" spans="1:39" ht="13.5">
      <c r="A124" s="51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</row>
    <row r="125" spans="1:39" ht="13.5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</row>
    <row r="126" spans="1:39" ht="13.5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</row>
    <row r="127" spans="1:39" ht="13.5">
      <c r="A127" s="51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</row>
    <row r="128" spans="1:39" ht="13.5">
      <c r="A128" s="51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</row>
    <row r="129" spans="1:39" ht="13.5">
      <c r="A129" s="51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</row>
    <row r="130" spans="1:39" ht="13.5">
      <c r="A130" s="51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</row>
    <row r="131" spans="1:39" ht="13.5">
      <c r="A131" s="51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</row>
    <row r="132" spans="1:39" ht="13.5">
      <c r="A132" s="51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</row>
    <row r="133" spans="1:39" ht="13.5">
      <c r="A133" s="51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</row>
    <row r="134" spans="1:39" ht="13.5">
      <c r="A134" s="51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</row>
    <row r="135" spans="1:39" ht="13.5">
      <c r="A135" s="51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</row>
    <row r="136" spans="1:39" ht="13.5">
      <c r="A136" s="51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</row>
    <row r="137" spans="1:39" ht="13.5">
      <c r="A137" s="51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</row>
    <row r="138" spans="1:39" ht="13.5">
      <c r="A138" s="51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</row>
    <row r="139" spans="1:39" ht="13.5">
      <c r="A139" s="51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1"/>
    </row>
    <row r="140" spans="1:39" ht="13.5">
      <c r="A140" s="51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</row>
    <row r="141" spans="1:39" ht="13.5">
      <c r="A141" s="51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</row>
    <row r="142" spans="1:39" ht="13.5">
      <c r="A142" s="51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</row>
    <row r="143" spans="1:39" ht="13.5">
      <c r="A143" s="51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</row>
    <row r="144" spans="1:39" ht="13.5">
      <c r="A144" s="51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</row>
    <row r="145" spans="1:39" ht="13.5">
      <c r="A145" s="51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</row>
    <row r="146" spans="1:39" ht="13.5">
      <c r="A146" s="51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</row>
    <row r="147" spans="1:39" ht="13.5">
      <c r="A147" s="51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  <c r="AJ147" s="51"/>
      <c r="AK147" s="51"/>
      <c r="AL147" s="51"/>
      <c r="AM147" s="51"/>
    </row>
    <row r="148" spans="1:39" ht="13.5">
      <c r="A148" s="51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  <c r="AJ148" s="51"/>
      <c r="AK148" s="51"/>
      <c r="AL148" s="51"/>
      <c r="AM148" s="51"/>
    </row>
    <row r="149" spans="1:39" ht="13.5">
      <c r="A149" s="51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  <c r="AJ149" s="51"/>
      <c r="AK149" s="51"/>
      <c r="AL149" s="51"/>
      <c r="AM149" s="51"/>
    </row>
    <row r="150" spans="1:39" ht="13.5">
      <c r="A150" s="51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  <c r="AJ150" s="51"/>
      <c r="AK150" s="51"/>
      <c r="AL150" s="51"/>
      <c r="AM150" s="51"/>
    </row>
    <row r="151" spans="1:39" ht="13.5">
      <c r="A151" s="51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  <c r="AJ151" s="51"/>
      <c r="AK151" s="51"/>
      <c r="AL151" s="51"/>
      <c r="AM151" s="51"/>
    </row>
    <row r="152" spans="1:39" ht="13.5">
      <c r="A152" s="51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</row>
    <row r="153" spans="1:39" ht="13.5">
      <c r="A153" s="51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  <c r="AI153" s="51"/>
      <c r="AJ153" s="51"/>
      <c r="AK153" s="51"/>
      <c r="AL153" s="51"/>
      <c r="AM153" s="51"/>
    </row>
    <row r="154" spans="1:39" ht="13.5">
      <c r="A154" s="51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  <c r="AJ154" s="51"/>
      <c r="AK154" s="51"/>
      <c r="AL154" s="51"/>
      <c r="AM154" s="51"/>
    </row>
    <row r="155" spans="1:39" ht="13.5">
      <c r="A155" s="51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1"/>
      <c r="AI155" s="51"/>
      <c r="AJ155" s="51"/>
      <c r="AK155" s="51"/>
      <c r="AL155" s="51"/>
      <c r="AM155" s="51"/>
    </row>
    <row r="156" spans="1:39" ht="13.5">
      <c r="A156" s="51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1"/>
      <c r="AI156" s="51"/>
      <c r="AJ156" s="51"/>
      <c r="AK156" s="51"/>
      <c r="AL156" s="51"/>
      <c r="AM156" s="51"/>
    </row>
    <row r="157" spans="1:39" ht="13.5">
      <c r="A157" s="51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  <c r="AJ157" s="51"/>
      <c r="AK157" s="51"/>
      <c r="AL157" s="51"/>
      <c r="AM157" s="51"/>
    </row>
    <row r="158" spans="1:39" ht="13.5">
      <c r="A158" s="51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  <c r="AJ158" s="51"/>
      <c r="AK158" s="51"/>
      <c r="AL158" s="51"/>
      <c r="AM158" s="51"/>
    </row>
    <row r="159" spans="1:39" ht="13.5">
      <c r="A159" s="51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  <c r="AJ159" s="51"/>
      <c r="AK159" s="51"/>
      <c r="AL159" s="51"/>
      <c r="AM159" s="51"/>
    </row>
    <row r="160" spans="1:39" ht="13.5">
      <c r="A160" s="51"/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  <c r="AM160" s="51"/>
    </row>
    <row r="161" spans="1:39" ht="13.5">
      <c r="A161" s="51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  <c r="AI161" s="51"/>
      <c r="AJ161" s="51"/>
      <c r="AK161" s="51"/>
      <c r="AL161" s="51"/>
      <c r="AM161" s="51"/>
    </row>
    <row r="162" spans="1:39" ht="13.5">
      <c r="A162" s="51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  <c r="AJ162" s="51"/>
      <c r="AK162" s="51"/>
      <c r="AL162" s="51"/>
      <c r="AM162" s="51"/>
    </row>
    <row r="163" spans="1:39" ht="13.5">
      <c r="A163" s="51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1"/>
      <c r="AI163" s="51"/>
      <c r="AJ163" s="51"/>
      <c r="AK163" s="51"/>
      <c r="AL163" s="51"/>
      <c r="AM163" s="51"/>
    </row>
    <row r="164" spans="1:39" ht="13.5">
      <c r="A164" s="51"/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1"/>
      <c r="AI164" s="51"/>
      <c r="AJ164" s="51"/>
      <c r="AK164" s="51"/>
      <c r="AL164" s="51"/>
      <c r="AM164" s="51"/>
    </row>
    <row r="165" spans="1:39" ht="13.5">
      <c r="A165" s="51"/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1"/>
      <c r="AI165" s="51"/>
      <c r="AJ165" s="51"/>
      <c r="AK165" s="51"/>
      <c r="AL165" s="51"/>
      <c r="AM165" s="51"/>
    </row>
    <row r="166" spans="1:39" ht="13.5">
      <c r="A166" s="51"/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1"/>
      <c r="AI166" s="51"/>
      <c r="AJ166" s="51"/>
      <c r="AK166" s="51"/>
      <c r="AL166" s="51"/>
      <c r="AM166" s="51"/>
    </row>
    <row r="167" spans="1:39" ht="13.5">
      <c r="A167" s="51"/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1"/>
      <c r="AI167" s="51"/>
      <c r="AJ167" s="51"/>
      <c r="AK167" s="51"/>
      <c r="AL167" s="51"/>
      <c r="AM167" s="51"/>
    </row>
    <row r="168" spans="1:39" ht="13.5">
      <c r="A168" s="51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1"/>
      <c r="AI168" s="51"/>
      <c r="AJ168" s="51"/>
      <c r="AK168" s="51"/>
      <c r="AL168" s="51"/>
      <c r="AM168" s="51"/>
    </row>
    <row r="169" spans="1:39" ht="13.5">
      <c r="A169" s="51"/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1"/>
      <c r="AI169" s="51"/>
      <c r="AJ169" s="51"/>
      <c r="AK169" s="51"/>
      <c r="AL169" s="51"/>
      <c r="AM169" s="51"/>
    </row>
    <row r="170" spans="1:39" ht="13.5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1"/>
      <c r="AI170" s="51"/>
      <c r="AJ170" s="51"/>
      <c r="AK170" s="51"/>
      <c r="AL170" s="51"/>
      <c r="AM170" s="51"/>
    </row>
  </sheetData>
  <sheetProtection/>
  <printOptions/>
  <pageMargins left="0.7" right="0.42" top="0.46" bottom="0.984" header="0.512" footer="0.512"/>
  <pageSetup fitToHeight="1" fitToWidth="1" horizontalDpi="600" verticalDpi="600" orientation="landscape" paperSize="9" scale="69" r:id="rId1"/>
  <colBreaks count="1" manualBreakCount="1">
    <brk id="19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2014-08-22T06:48:18Z</cp:lastPrinted>
  <dcterms:created xsi:type="dcterms:W3CDTF">1997-12-16T13:57:08Z</dcterms:created>
  <dcterms:modified xsi:type="dcterms:W3CDTF">2014-08-26T03:02:59Z</dcterms:modified>
  <cp:category/>
  <cp:version/>
  <cp:contentType/>
  <cp:contentStatus/>
</cp:coreProperties>
</file>